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2\Июль 2022\отчёты\Раскрытие инфы на сайте\Раскрытие на новом сайте\(пп. «г», «д»  п. 45)Полезный отпуск по группам потребителей\"/>
    </mc:Choice>
  </mc:AlternateContent>
  <bookViews>
    <workbookView xWindow="0" yWindow="0" windowWidth="28800" windowHeight="12300"/>
  </bookViews>
  <sheets>
    <sheet name="П.45. г и 45. д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F66" i="1"/>
  <c r="H66" i="1" s="1"/>
  <c r="H63" i="1"/>
  <c r="H42" i="1"/>
  <c r="H38" i="1"/>
  <c r="H37" i="1" s="1"/>
  <c r="F37" i="1"/>
  <c r="H30" i="1"/>
  <c r="F25" i="1"/>
  <c r="F14" i="1"/>
  <c r="E14" i="1"/>
  <c r="H18" i="1"/>
  <c r="H17" i="1"/>
  <c r="F65" i="1"/>
  <c r="H65" i="1" s="1"/>
  <c r="H16" i="1"/>
  <c r="F64" i="1"/>
  <c r="H15" i="1"/>
  <c r="G14" i="1"/>
  <c r="G13" i="1" s="1"/>
  <c r="E62" i="1" l="1"/>
  <c r="E13" i="1"/>
  <c r="H13" i="1" s="1"/>
  <c r="H14" i="1"/>
  <c r="F62" i="1"/>
  <c r="F61" i="1" s="1"/>
  <c r="F13" i="1"/>
  <c r="H26" i="1"/>
  <c r="H25" i="1" s="1"/>
  <c r="G62" i="1"/>
  <c r="G64" i="1"/>
  <c r="H64" i="1" s="1"/>
  <c r="E61" i="1" l="1"/>
  <c r="H62" i="1"/>
  <c r="H61" i="1" s="1"/>
  <c r="G61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<sst xmlns="http://schemas.openxmlformats.org/spreadsheetml/2006/main" count="60" uniqueCount="26">
  <si>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</si>
  <si>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</si>
  <si>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</si>
  <si>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>(пп. «г», «д»  п. 45 Стандартов)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</si>
  <si>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</si>
  <si>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</si>
  <si>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</si>
  <si>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</si>
  <si>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</si>
  <si>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</si>
  <si>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</si>
  <si>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</si>
  <si>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</si>
  <si>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ПАО "Горэлектросеть"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</si>
  <si>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</si>
  <si>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</si>
  <si>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</si>
  <si>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</si>
  <si>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</si>
  <si>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</si>
  <si>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</si>
  <si>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</si>
  <si>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ООО "Нижневартовскэнергонефть"</t>
  </si>
  <si>
    <t>АО "ЮРЭСК"</t>
  </si>
  <si>
    <t xml:space="preserve">                           -      </t>
  </si>
  <si>
    <t>Июль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</si>
</sst>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4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13" xfId="0" applyFont="1" applyBorder="1" applyAlignment="1">
      <alignment vertical="center" wrapText="1"/>
    </xf>
    <xf numFmtId="4" fontId="12" fillId="0" borderId="14" xfId="0" applyFont="1" applyBorder="1" applyAlignment="1">
      <alignment vertical="center" wrapText="1"/>
    </xf>
    <xf numFmtId="4" fontId="12" fillId="0" borderId="15" xfId="0" applyFont="1" applyBorder="1" applyAlignment="1">
      <alignment vertical="center" wrapText="1"/>
    </xf>
    <xf numFmtId="4" fontId="12" fillId="0" borderId="16" xfId="0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2/&#1048;&#1102;&#1083;&#1100;%202022/&#1086;&#1090;&#1095;&#1105;&#1090;&#1099;/&#1054;&#1090;&#1095;&#1105;&#1090;&#1099;%2046&#1069;&#1057;%20&#1080;%2046&#1069;&#1069;/46&#1069;&#1057;%20&#1048;&#1102;&#1083;&#1100;%202022%20&#1075;&#1086;&#1076;&#1072;%20&#1054;&#1054;&#1054;%20&#1053;&#1069;&#1057;&#105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Счё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D79" sqref="D79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25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1</v>
      </c>
    </row>
    <row r="4" spans="1:8" s="5" customFormat="1" ht="15.75" x14ac:dyDescent="0.25">
      <c r="A4" s="5" t="s">
        <v>2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43.5" customHeight="1" x14ac:dyDescent="0.2">
      <c r="A7" s="10" t="s">
        <v>3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4</v>
      </c>
      <c r="B9" s="18" t="s">
        <v>5</v>
      </c>
      <c r="C9" s="19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12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13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14</v>
      </c>
      <c r="B13" s="32" t="s">
        <v>15</v>
      </c>
      <c r="C13" s="33" t="s">
        <v>16</v>
      </c>
      <c r="D13" s="34"/>
      <c r="E13" s="35">
        <f>SUM(E14:E18)</f>
        <v>1.3651</v>
      </c>
      <c r="F13" s="35">
        <f>SUM(F14:F18)</f>
        <v>16.079143999999999</v>
      </c>
      <c r="G13" s="35">
        <f>SUM(G14:G18)</f>
        <v>25.843374999999998</v>
      </c>
      <c r="H13" s="35">
        <f t="shared" ref="H13:H18" si="0">SUM(E13:G13)</f>
        <v>43.287618999999992</v>
      </c>
    </row>
    <row r="14" spans="1:8" ht="16.5" customHeight="1" x14ac:dyDescent="0.2">
      <c r="A14" s="36"/>
      <c r="B14" s="37" t="s">
        <v>17</v>
      </c>
      <c r="C14" s="38"/>
      <c r="D14" s="34"/>
      <c r="E14" s="34">
        <f>E19-E15-E16-E17</f>
        <v>1.3651</v>
      </c>
      <c r="F14" s="34">
        <f>F19-F15-F16-F17-F26-F38</f>
        <v>12.520396999999999</v>
      </c>
      <c r="G14" s="34">
        <f>G19-G15-G16-G17</f>
        <v>5.521096</v>
      </c>
      <c r="H14" s="35">
        <f t="shared" si="0"/>
        <v>19.406593000000001</v>
      </c>
    </row>
    <row r="15" spans="1:8" ht="16.5" x14ac:dyDescent="0.2">
      <c r="A15" s="36"/>
      <c r="B15" s="39" t="s">
        <v>18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19</v>
      </c>
      <c r="C16" s="38"/>
      <c r="D16" s="40"/>
      <c r="E16" s="40"/>
      <c r="F16" s="41">
        <v>1.2893619999999999</v>
      </c>
      <c r="G16" s="41">
        <v>1.667546</v>
      </c>
      <c r="H16" s="40">
        <f t="shared" si="0"/>
        <v>2.9569079999999999</v>
      </c>
    </row>
    <row r="17" spans="1:8" ht="33" x14ac:dyDescent="0.2">
      <c r="A17" s="36"/>
      <c r="B17" s="39" t="s">
        <v>20</v>
      </c>
      <c r="C17" s="38"/>
      <c r="D17" s="42"/>
      <c r="E17" s="42"/>
      <c r="F17" s="43">
        <v>9.5834000000000003E-2</v>
      </c>
      <c r="G17" s="43">
        <v>1.0943E-2</v>
      </c>
      <c r="H17" s="42">
        <f t="shared" si="0"/>
        <v>0.106777</v>
      </c>
    </row>
    <row r="18" spans="1:8" ht="16.5" x14ac:dyDescent="0.2">
      <c r="A18" s="44"/>
      <c r="B18" s="45" t="s">
        <v>21</v>
      </c>
      <c r="C18" s="46"/>
      <c r="D18" s="47"/>
      <c r="E18" s="47"/>
      <c r="F18" s="48">
        <v>2.1735509999999998</v>
      </c>
      <c r="G18" s="48">
        <v>18.643789999999999</v>
      </c>
      <c r="H18" s="47">
        <f t="shared" si="0"/>
        <v>20.817340999999999</v>
      </c>
    </row>
    <row r="19" spans="1:8" ht="16.5" x14ac:dyDescent="0.2">
      <c r="A19" s="49"/>
      <c r="B19" s="50"/>
      <c r="C19" s="51"/>
      <c r="D19" s="52"/>
      <c r="E19" s="53">
        <v>1.3651</v>
      </c>
      <c r="F19" s="53">
        <v>13.905593</v>
      </c>
      <c r="G19" s="53">
        <v>7.1995849999999999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hidden="1" x14ac:dyDescent="0.2">
      <c r="A21" s="17" t="s">
        <v>4</v>
      </c>
      <c r="B21" s="18" t="s">
        <v>5</v>
      </c>
      <c r="C21" s="19" t="s">
        <v>6</v>
      </c>
      <c r="D21" s="20" t="s">
        <v>7</v>
      </c>
      <c r="E21" s="20" t="s">
        <v>8</v>
      </c>
      <c r="F21" s="20" t="s">
        <v>9</v>
      </c>
      <c r="G21" s="20" t="s">
        <v>10</v>
      </c>
      <c r="H21" s="20" t="s">
        <v>11</v>
      </c>
    </row>
    <row r="22" spans="1:8" hidden="1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hidden="1" x14ac:dyDescent="0.2">
      <c r="A23" s="24" t="s">
        <v>12</v>
      </c>
      <c r="B23" s="25"/>
      <c r="C23" s="26"/>
      <c r="D23" s="27"/>
      <c r="E23" s="27"/>
      <c r="F23" s="27"/>
      <c r="G23" s="27"/>
      <c r="H23" s="28"/>
    </row>
    <row r="24" spans="1:8" ht="20.25" hidden="1" x14ac:dyDescent="0.2">
      <c r="A24" s="29" t="s">
        <v>22</v>
      </c>
      <c r="B24" s="30"/>
      <c r="C24" s="26"/>
      <c r="D24" s="27"/>
      <c r="E24" s="27"/>
      <c r="F24" s="27"/>
      <c r="G24" s="27"/>
      <c r="H24" s="28"/>
    </row>
    <row r="25" spans="1:8" ht="16.5" hidden="1" x14ac:dyDescent="0.2">
      <c r="A25" s="31" t="s">
        <v>14</v>
      </c>
      <c r="B25" s="32" t="s">
        <v>15</v>
      </c>
      <c r="C25" s="33" t="s">
        <v>16</v>
      </c>
      <c r="D25" s="34"/>
      <c r="E25" s="35"/>
      <c r="F25" s="35">
        <f>SUM(F26:F30)</f>
        <v>0</v>
      </c>
      <c r="G25" s="35"/>
      <c r="H25" s="35">
        <f>SUM(H26:H30)</f>
        <v>0</v>
      </c>
    </row>
    <row r="26" spans="1:8" ht="16.5" hidden="1" customHeight="1" x14ac:dyDescent="0.2">
      <c r="A26" s="36"/>
      <c r="B26" s="37" t="s">
        <v>17</v>
      </c>
      <c r="C26" s="38"/>
      <c r="D26" s="41"/>
      <c r="E26" s="41"/>
      <c r="F26" s="41">
        <v>0</v>
      </c>
      <c r="G26" s="41"/>
      <c r="H26" s="40">
        <f>D26+E26+F26+G26</f>
        <v>0</v>
      </c>
    </row>
    <row r="27" spans="1:8" ht="16.5" hidden="1" x14ac:dyDescent="0.2">
      <c r="A27" s="36"/>
      <c r="B27" s="39" t="s">
        <v>18</v>
      </c>
      <c r="C27" s="38"/>
      <c r="D27" s="41"/>
      <c r="E27" s="41"/>
      <c r="F27" s="41"/>
      <c r="G27" s="41"/>
      <c r="H27" s="40"/>
    </row>
    <row r="28" spans="1:8" ht="16.5" hidden="1" x14ac:dyDescent="0.2">
      <c r="A28" s="36"/>
      <c r="B28" s="39" t="s">
        <v>19</v>
      </c>
      <c r="C28" s="38"/>
      <c r="D28" s="41"/>
      <c r="E28" s="41"/>
      <c r="F28" s="41"/>
      <c r="G28" s="41"/>
      <c r="H28" s="40"/>
    </row>
    <row r="29" spans="1:8" ht="33" hidden="1" x14ac:dyDescent="0.2">
      <c r="A29" s="36"/>
      <c r="B29" s="39" t="s">
        <v>20</v>
      </c>
      <c r="C29" s="38"/>
      <c r="D29" s="43"/>
      <c r="E29" s="43"/>
      <c r="F29" s="43"/>
      <c r="G29" s="43"/>
      <c r="H29" s="42"/>
    </row>
    <row r="30" spans="1:8" ht="16.5" hidden="1" x14ac:dyDescent="0.2">
      <c r="A30" s="56"/>
      <c r="B30" s="45" t="s">
        <v>21</v>
      </c>
      <c r="C30" s="57"/>
      <c r="D30" s="41"/>
      <c r="E30" s="41"/>
      <c r="F30" s="41">
        <v>0</v>
      </c>
      <c r="G30" s="41"/>
      <c r="H30" s="40">
        <f>D30+E30+F30+G30</f>
        <v>0</v>
      </c>
    </row>
    <row r="31" spans="1:8" hidden="1" x14ac:dyDescent="0.2"/>
    <row r="32" spans="1:8" hidden="1" x14ac:dyDescent="0.2"/>
    <row r="33" spans="1:8" ht="16.5" hidden="1" x14ac:dyDescent="0.2">
      <c r="A33" s="17" t="s">
        <v>4</v>
      </c>
      <c r="B33" s="18" t="s">
        <v>5</v>
      </c>
      <c r="C33" s="19" t="s">
        <v>6</v>
      </c>
      <c r="D33" s="20" t="s">
        <v>7</v>
      </c>
      <c r="E33" s="20" t="s">
        <v>8</v>
      </c>
      <c r="F33" s="20" t="s">
        <v>9</v>
      </c>
      <c r="G33" s="20" t="s">
        <v>10</v>
      </c>
      <c r="H33" s="20" t="s">
        <v>11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12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23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14</v>
      </c>
      <c r="B37" s="32" t="s">
        <v>15</v>
      </c>
      <c r="C37" s="33" t="s">
        <v>16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17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18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19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20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21</v>
      </c>
      <c r="C42" s="57"/>
      <c r="D42" s="41"/>
      <c r="E42" s="41"/>
      <c r="F42" s="41"/>
      <c r="G42" s="41"/>
      <c r="H42" s="40">
        <f>D42+E42+F42+G42</f>
        <v>0</v>
      </c>
    </row>
    <row r="45" spans="1:8" s="58" customFormat="1" ht="16.5" hidden="1" thickBot="1" x14ac:dyDescent="0.25">
      <c r="E45" s="59">
        <v>2.6509999999999998</v>
      </c>
      <c r="F45" s="60">
        <v>19.190000000000001</v>
      </c>
      <c r="G45" s="60">
        <v>21.879000000000001</v>
      </c>
      <c r="H45" s="60">
        <v>43.72</v>
      </c>
    </row>
    <row r="46" spans="1:8" s="58" customFormat="1" ht="16.5" hidden="1" thickBot="1" x14ac:dyDescent="0.25">
      <c r="E46" s="61">
        <v>2.6509999999999998</v>
      </c>
      <c r="F46" s="62">
        <v>16.777000000000001</v>
      </c>
      <c r="G46" s="62">
        <v>2.9630000000000001</v>
      </c>
      <c r="H46" s="62">
        <v>22.390999999999998</v>
      </c>
    </row>
    <row r="47" spans="1:8" s="58" customFormat="1" ht="16.5" hidden="1" thickBot="1" x14ac:dyDescent="0.25">
      <c r="E47" s="61"/>
      <c r="F47" s="62"/>
      <c r="G47" s="62"/>
      <c r="H47" s="62"/>
    </row>
    <row r="48" spans="1:8" s="58" customFormat="1" ht="16.5" hidden="1" thickBot="1" x14ac:dyDescent="0.25">
      <c r="E48" s="61"/>
      <c r="F48" s="62">
        <v>1.1819999999999999</v>
      </c>
      <c r="G48" s="62">
        <v>1.722</v>
      </c>
      <c r="H48" s="62">
        <v>2.9039999999999999</v>
      </c>
    </row>
    <row r="49" spans="5:8" s="58" customFormat="1" ht="16.5" hidden="1" thickBot="1" x14ac:dyDescent="0.25">
      <c r="E49" s="61"/>
      <c r="F49" s="62">
        <v>8.6999999999999994E-2</v>
      </c>
      <c r="G49" s="62">
        <v>2E-3</v>
      </c>
      <c r="H49" s="62">
        <v>8.8999999999999996E-2</v>
      </c>
    </row>
    <row r="50" spans="5:8" s="58" customFormat="1" ht="16.5" hidden="1" thickBot="1" x14ac:dyDescent="0.25">
      <c r="E50" s="61"/>
      <c r="F50" s="62">
        <v>1.145</v>
      </c>
      <c r="G50" s="62">
        <v>17.192</v>
      </c>
      <c r="H50" s="62">
        <v>18.337</v>
      </c>
    </row>
    <row r="51" spans="5:8" s="58" customFormat="1" hidden="1" x14ac:dyDescent="0.2"/>
    <row r="52" spans="5:8" s="58" customFormat="1" hidden="1" x14ac:dyDescent="0.2"/>
    <row r="53" spans="5:8" s="58" customFormat="1" ht="16.5" hidden="1" thickBot="1" x14ac:dyDescent="0.25">
      <c r="E53" s="59">
        <v>13.106999999999999</v>
      </c>
      <c r="F53" s="60">
        <v>20.914000000000001</v>
      </c>
      <c r="G53" s="60">
        <v>62.74</v>
      </c>
      <c r="H53" s="60">
        <v>96.762</v>
      </c>
    </row>
    <row r="54" spans="5:8" s="58" customFormat="1" ht="16.5" hidden="1" thickBot="1" x14ac:dyDescent="0.25">
      <c r="E54" s="61">
        <v>13.106999999999999</v>
      </c>
      <c r="F54" s="62">
        <v>14.321</v>
      </c>
      <c r="G54" s="62">
        <v>8.44</v>
      </c>
      <c r="H54" s="62">
        <v>35.868000000000002</v>
      </c>
    </row>
    <row r="55" spans="5:8" s="58" customFormat="1" ht="16.5" hidden="1" thickBot="1" x14ac:dyDescent="0.25">
      <c r="E55" s="61"/>
      <c r="F55" s="62"/>
      <c r="G55" s="62"/>
      <c r="H55" s="62" t="s">
        <v>24</v>
      </c>
    </row>
    <row r="56" spans="5:8" s="58" customFormat="1" ht="16.5" hidden="1" thickBot="1" x14ac:dyDescent="0.25">
      <c r="E56" s="61"/>
      <c r="F56" s="62">
        <v>2.5950000000000002</v>
      </c>
      <c r="G56" s="62">
        <v>2.4169999999999998</v>
      </c>
      <c r="H56" s="62">
        <v>5.0119999999999996</v>
      </c>
    </row>
    <row r="57" spans="5:8" s="58" customFormat="1" ht="16.5" hidden="1" thickBot="1" x14ac:dyDescent="0.25">
      <c r="E57" s="61"/>
      <c r="F57" s="62">
        <v>0.309</v>
      </c>
      <c r="G57" s="62"/>
      <c r="H57" s="62">
        <v>0.309</v>
      </c>
    </row>
    <row r="58" spans="5:8" s="58" customFormat="1" ht="16.5" hidden="1" thickBot="1" x14ac:dyDescent="0.25">
      <c r="E58" s="61"/>
      <c r="F58" s="62">
        <v>3.6890000000000001</v>
      </c>
      <c r="G58" s="62">
        <v>51.884</v>
      </c>
      <c r="H58" s="62">
        <v>55.573</v>
      </c>
    </row>
    <row r="59" spans="5:8" s="58" customFormat="1" hidden="1" x14ac:dyDescent="0.2"/>
    <row r="60" spans="5:8" s="58" customFormat="1" hidden="1" x14ac:dyDescent="0.2"/>
    <row r="61" spans="5:8" s="58" customFormat="1" ht="16.5" hidden="1" thickBot="1" x14ac:dyDescent="0.25">
      <c r="E61" s="63">
        <f>SUM(E62:E66)</f>
        <v>6.7492892116182581</v>
      </c>
      <c r="F61" s="63">
        <f>SUM(F62:F66)</f>
        <v>20.861427401462059</v>
      </c>
      <c r="G61" s="63">
        <f>SUM(G62:G66)</f>
        <v>74.332592980335789</v>
      </c>
      <c r="H61" s="63">
        <f>SUM(H62:H66)</f>
        <v>101.94330959341609</v>
      </c>
    </row>
    <row r="62" spans="5:8" s="58" customFormat="1" ht="16.5" hidden="1" thickBot="1" x14ac:dyDescent="0.25">
      <c r="E62" s="63">
        <f>E54/E46*E14</f>
        <v>6.7492892116182581</v>
      </c>
      <c r="F62" s="63">
        <f>F54/F46*F14</f>
        <v>10.687524911307145</v>
      </c>
      <c r="G62" s="63">
        <f>G54/G46*G14</f>
        <v>15.726645372932838</v>
      </c>
      <c r="H62" s="63">
        <f>SUM(E62:G62)</f>
        <v>33.163459495858241</v>
      </c>
    </row>
    <row r="63" spans="5:8" s="58" customFormat="1" ht="16.5" hidden="1" thickBot="1" x14ac:dyDescent="0.25">
      <c r="E63" s="63"/>
      <c r="F63" s="63"/>
      <c r="G63" s="63"/>
      <c r="H63" s="63">
        <f>SUM(E63:G63)</f>
        <v>0</v>
      </c>
    </row>
    <row r="64" spans="5:8" s="58" customFormat="1" ht="16.5" hidden="1" thickBot="1" x14ac:dyDescent="0.25">
      <c r="E64" s="63"/>
      <c r="F64" s="63">
        <f>F56/F48*F16</f>
        <v>2.8307059137055841</v>
      </c>
      <c r="G64" s="63">
        <f>G56/G48*G16</f>
        <v>2.3405683403019744</v>
      </c>
      <c r="H64" s="63">
        <f>SUM(E64:G64)</f>
        <v>5.1712742540075585</v>
      </c>
    </row>
    <row r="65" spans="5:8" s="58" customFormat="1" ht="16.5" hidden="1" thickBot="1" x14ac:dyDescent="0.25">
      <c r="E65" s="63"/>
      <c r="F65" s="63">
        <f>F57/F49*F17</f>
        <v>0.34037593103448277</v>
      </c>
      <c r="G65" s="63"/>
      <c r="H65" s="63">
        <f>SUM(E65:G65)</f>
        <v>0.34037593103448277</v>
      </c>
    </row>
    <row r="66" spans="5:8" s="58" customFormat="1" ht="16.5" hidden="1" thickBot="1" x14ac:dyDescent="0.25">
      <c r="E66" s="63"/>
      <c r="F66" s="63">
        <f>F58/F50*F18</f>
        <v>7.0028206454148467</v>
      </c>
      <c r="G66" s="63">
        <f>G58/G50*G18</f>
        <v>56.265379267100968</v>
      </c>
      <c r="H66" s="63">
        <f>SUM(E66:G66)</f>
        <v>63.268199912515811</v>
      </c>
    </row>
    <row r="67" spans="5:8" s="58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г и 45. д.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2022-08-17T04:56:10Z</dcterms:created>
  <dcterms:modified xsi:type="dcterms:W3CDTF">2022-08-17T04:56:43Z</dcterms:modified>
</cp:coreProperties>
</file>