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definedNames>
    <definedName name="_xlnm._FilterDatabase" localSheetId="3" hidden="1">прил.11.1!$A$1:$J$148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3" l="1"/>
  <c r="J21" i="3"/>
  <c r="J22" i="3"/>
  <c r="H20" i="3" l="1"/>
  <c r="F22" i="3" l="1"/>
  <c r="H22" i="3"/>
  <c r="H21" i="3" l="1"/>
  <c r="G21" i="3"/>
  <c r="G18" i="3" l="1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C24" i="3"/>
  <c r="D22" i="3"/>
  <c r="C22" i="3"/>
  <c r="K21" i="3"/>
  <c r="I21" i="3"/>
  <c r="G20" i="3"/>
  <c r="G19" i="3" s="1"/>
  <c r="F21" i="3"/>
  <c r="F20" i="3" s="1"/>
  <c r="E21" i="3"/>
  <c r="C21" i="3"/>
  <c r="C20" i="3" s="1"/>
  <c r="L20" i="3"/>
  <c r="L19" i="3" s="1"/>
  <c r="L18" i="3" s="1"/>
  <c r="K20" i="3"/>
  <c r="I20" i="3"/>
  <c r="H19" i="3"/>
  <c r="H18" i="3" s="1"/>
  <c r="E20" i="3"/>
  <c r="T24" i="2"/>
  <c r="S24" i="2"/>
  <c r="R24" i="2"/>
  <c r="O24" i="2" s="1"/>
  <c r="Q24" i="2"/>
  <c r="P24" i="2"/>
  <c r="J24" i="2"/>
  <c r="E24" i="2"/>
  <c r="T23" i="2"/>
  <c r="S23" i="2"/>
  <c r="R23" i="2"/>
  <c r="O23" i="2" s="1"/>
  <c r="Q23" i="2"/>
  <c r="P23" i="2"/>
  <c r="J23" i="2"/>
  <c r="E23" i="2"/>
  <c r="T22" i="2"/>
  <c r="S22" i="2"/>
  <c r="R22" i="2"/>
  <c r="O22" i="2" s="1"/>
  <c r="Q22" i="2"/>
  <c r="P22" i="2"/>
  <c r="J22" i="2"/>
  <c r="E22" i="2"/>
  <c r="U20" i="2"/>
  <c r="T21" i="2"/>
  <c r="T20" i="2" s="1"/>
  <c r="R21" i="2"/>
  <c r="R20" i="2" s="1"/>
  <c r="Q21" i="2"/>
  <c r="Q20" i="2" s="1"/>
  <c r="K20" i="2"/>
  <c r="J21" i="2"/>
  <c r="J20" i="2" s="1"/>
  <c r="I21" i="2"/>
  <c r="S21" i="2" s="1"/>
  <c r="S20" i="2" s="1"/>
  <c r="X20" i="2"/>
  <c r="W20" i="2"/>
  <c r="V20" i="2"/>
  <c r="N20" i="2"/>
  <c r="M20" i="2"/>
  <c r="L20" i="2"/>
  <c r="H20" i="2"/>
  <c r="G20" i="2"/>
  <c r="F20" i="2"/>
  <c r="P21" i="1"/>
  <c r="G21" i="1"/>
  <c r="U21" i="1" s="1"/>
  <c r="V21" i="1" s="1"/>
  <c r="T20" i="1"/>
  <c r="P20" i="1"/>
  <c r="G20" i="1"/>
  <c r="U20" i="1" s="1"/>
  <c r="V20" i="1" s="1"/>
  <c r="T19" i="1"/>
  <c r="P19" i="1"/>
  <c r="G19" i="1"/>
  <c r="U19" i="1" s="1"/>
  <c r="V19" i="1" s="1"/>
  <c r="P17" i="1"/>
  <c r="I18" i="1"/>
  <c r="G18" i="1" s="1"/>
  <c r="S17" i="1"/>
  <c r="R17" i="1"/>
  <c r="Q17" i="1"/>
  <c r="O17" i="1"/>
  <c r="N17" i="1"/>
  <c r="M17" i="1"/>
  <c r="L17" i="1"/>
  <c r="K17" i="1"/>
  <c r="J17" i="1"/>
  <c r="H17" i="1"/>
  <c r="F17" i="1"/>
  <c r="E17" i="1"/>
  <c r="P21" i="2" l="1"/>
  <c r="O21" i="2" s="1"/>
  <c r="O20" i="2" s="1"/>
  <c r="I19" i="3"/>
  <c r="I18" i="3" s="1"/>
  <c r="E19" i="3"/>
  <c r="E18" i="3" s="1"/>
  <c r="J19" i="3"/>
  <c r="J18" i="3" s="1"/>
  <c r="D21" i="3"/>
  <c r="D20" i="3" s="1"/>
  <c r="C28" i="3"/>
  <c r="C19" i="3" s="1"/>
  <c r="C18" i="3" s="1"/>
  <c r="K19" i="3"/>
  <c r="K18" i="3" s="1"/>
  <c r="F19" i="3"/>
  <c r="F18" i="3" s="1"/>
  <c r="D23" i="3"/>
  <c r="D28" i="3"/>
  <c r="C23" i="3"/>
  <c r="I20" i="2"/>
  <c r="E21" i="2"/>
  <c r="E20" i="2" s="1"/>
  <c r="T18" i="1"/>
  <c r="G17" i="1"/>
  <c r="U18" i="1"/>
  <c r="T21" i="1"/>
  <c r="I17" i="1"/>
  <c r="P20" i="2" l="1"/>
  <c r="D19" i="3"/>
  <c r="D18" i="3" s="1"/>
  <c r="U17" i="1"/>
  <c r="V17" i="1" s="1"/>
  <c r="V18" i="1"/>
  <c r="T17" i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<sst xmlns="http://schemas.openxmlformats.org/spreadsheetml/2006/main" count="622" uniqueCount="242">
  <si>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</si>
  <si>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</si>
  <si>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</si>
  <si>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</si>
  <si>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</si>
  <si>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</si>
  <si>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</si>
  <si>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</si>
  <si>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</si>
  <si>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</si>
  <si>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</si>
  <si>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</si>
  <si>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</si>
  <si>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</si>
  <si>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</si>
  <si>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</si>
  <si>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</si>
  <si>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</si>
  <si>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</si>
  <si>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</si>
  <si>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</si>
  <si>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</si>
  <si>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</si>
  <si>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</si>
  <si>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</si>
  <si>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</si>
  <si>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</si>
  <si>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</si>
  <si>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</si>
  <si>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</si>
  <si>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</si>
  <si>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</si>
  <si>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</si>
  <si>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</si>
  <si>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</si>
  <si>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</si>
  <si>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</si>
  <si>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</si>
  <si>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</si>
  <si>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</si>
  <si>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</si>
  <si>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</si>
  <si>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</si>
  <si>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</si>
  <si>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</si>
  <si>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</si>
  <si>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</si>
  <si>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</si>
  <si>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</si>
  <si>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</si>
  <si>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</si>
  <si>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</si>
  <si>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</si>
  <si>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</si>
  <si>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</si>
  <si>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</si>
  <si>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</si>
  <si>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</si>
  <si>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</si>
  <si>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</si>
  <si>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</si>
  <si>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</si>
  <si>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</si>
  <si>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</si>
  <si>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</si>
  <si>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</si>
  <si>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</si>
  <si>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</si>
  <si>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</si>
  <si>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</si>
  <si>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</si>
  <si>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</si>
  <si>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</si>
  <si>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</si>
  <si>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</si>
  <si>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</si>
  <si>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</si>
  <si>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</si>
  <si>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</si>
  <si>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</si>
  <si>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</si>
  <si>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</si>
  <si>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</si>
  <si>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</si>
  <si>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</si>
  <si>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</si>
  <si>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</si>
  <si>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</si>
  <si>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</si>
  <si>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</si>
  <si>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</si>
  <si>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</si>
  <si>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</si>
  <si>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</si>
  <si>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</si>
  <si>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</si>
  <si>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</si>
  <si>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</si>
  <si>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</si>
  <si>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</si>
  <si>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</si>
  <si>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</si>
  <si>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</si>
  <si>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</si>
  <si>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</si>
  <si>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</si>
  <si>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</si>
  <si>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</si>
  <si>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</si>
  <si>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</si>
  <si>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</si>
  <si>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</si>
  <si>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</si>
  <si>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</si>
  <si>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</si>
  <si>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</si>
  <si>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</si>
  <si>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</si>
  <si>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</si>
  <si>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</si>
  <si>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</si>
  <si>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</si>
  <si>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</si>
  <si>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</si>
  <si>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</si>
  <si>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</si>
  <si>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</si>
  <si>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</si>
  <si>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</si>
  <si>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</si>
  <si>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</si>
  <si>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</si>
  <si>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</si>
  <si>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</si>
  <si>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</si>
  <si>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</si>
  <si>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</si>
  <si>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</si>
  <si>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</si>
  <si>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</si>
  <si>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</si>
  <si>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</si>
  <si>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</si>
  <si>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</si>
  <si>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</si>
  <si>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</si>
  <si>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</si>
  <si>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</si>
  <si>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</si>
  <si>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</si>
  <si>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</si>
  <si>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</si>
  <si>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</si>
  <si>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</si>
  <si>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</si>
  <si>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</si>
  <si>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</si>
  <si>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</si>
  <si>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</si>
  <si>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</si>
  <si>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</si>
  <si>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</si>
  <si>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</si>
  <si>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</si>
  <si>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</si>
  <si>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</si>
  <si>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</si>
  <si>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</si>
  <si>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</si>
  <si>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</si>
  <si>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</si>
  <si>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</si>
  <si>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</si>
  <si>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</si>
  <si>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</si>
  <si>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</si>
  <si>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</si>
  <si>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</si>
  <si>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</si>
  <si>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</si>
  <si>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</si>
  <si>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</si>
  <si>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</si>
  <si>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</si>
  <si>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</si>
  <si>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</si>
  <si>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</si>
  <si>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</si>
  <si>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</si>
  <si>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</si>
  <si>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</si>
  <si>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</si>
  <si>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</si>
  <si>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</si>
  <si>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</si>
  <si>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</si>
  <si>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</si>
  <si>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</si>
  <si>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</si>
  <si>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</si>
  <si>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</si>
  <si>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</si>
  <si>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</si>
  <si>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</si>
  <si>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</si>
  <si>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</si>
  <si>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</si>
  <si>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</si>
  <si>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</si>
  <si>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</si>
  <si>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</si>
  <si>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</si>
  <si>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</si>
  <si>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</si>
  <si>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</si>
  <si>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</si>
  <si>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</si>
  <si>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</si>
  <si>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</si>
  <si>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</si>
  <si>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</si>
  <si>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</si>
  <si>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</si>
  <si>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</si>
  <si>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</si>
  <si>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</si>
  <si>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</si>
  <si>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</si>
  <si>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</si>
  <si>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</si>
  <si>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</si>
  <si>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</si>
  <si>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</si>
  <si>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</si>
  <si>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</si>
  <si>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Объем финансирования
 2021 год</t>
  </si>
  <si>
    <t>III квартал 2021 год</t>
  </si>
  <si>
    <t>3 кв. 2021г</t>
  </si>
  <si>
    <t>30.09.2021г.</t>
  </si>
  <si>
    <t>Отчет об источниках финансирования инвестиционных программ, млн. рублей 
(за III квартал 2021 года)</t>
  </si>
  <si>
    <t>Отчет об исполнении основных этапов работ по реализации инвестиционной программы ООО "Нижневартовская энергосбытовая компания" за III квартал 2021 года
(представляется ежеквартально) с НДС</t>
  </si>
  <si>
    <t>Отчет об исполнении инвестиционной программы ООО "Нижневартовская энергосбытовая компания" за III квартал 2021 год, млн. рублей с НДС
(представляется ежеквартально)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</si>
</sst>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/>
    <xf numFmtId="0" fontId="1" fillId="0" borderId="1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30" xfId="0" applyFont="1" applyFill="1" applyBorder="1"/>
    <xf numFmtId="0" fontId="1" fillId="0" borderId="33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6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8" xfId="0" applyNumberFormat="1" applyFont="1" applyFill="1" applyBorder="1"/>
    <xf numFmtId="0" fontId="1" fillId="0" borderId="37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9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2" fontId="16" fillId="0" borderId="13" xfId="4" applyNumberFormat="1" applyFont="1" applyFill="1" applyBorder="1" applyAlignment="1">
      <alignment horizontal="right" vertical="center" wrapText="1"/>
    </xf>
    <xf numFmtId="0" fontId="15" fillId="0" borderId="28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8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8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8" xfId="3" applyNumberFormat="1" applyFont="1" applyFill="1" applyBorder="1" applyAlignment="1" applyProtection="1">
      <alignment horizontal="left" vertical="center" wrapText="1"/>
    </xf>
    <xf numFmtId="176" fontId="15" fillId="0" borderId="0" xfId="4" applyNumberFormat="1" applyFont="1" applyAlignment="1">
      <alignment vertical="center"/>
    </xf>
    <xf numFmtId="3" fontId="15" fillId="0" borderId="28" xfId="4" applyNumberFormat="1" applyFont="1" applyFill="1" applyBorder="1"/>
    <xf numFmtId="0" fontId="15" fillId="0" borderId="28" xfId="4" applyFont="1" applyFill="1" applyBorder="1" applyAlignment="1">
      <alignment wrapText="1"/>
    </xf>
    <xf numFmtId="2" fontId="13" fillId="0" borderId="0" xfId="3" applyNumberFormat="1" applyFont="1"/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9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40" xfId="4" applyFont="1" applyFill="1" applyBorder="1" applyAlignment="1">
      <alignment horizontal="center" vertical="center" wrapText="1"/>
    </xf>
    <xf numFmtId="0" fontId="18" fillId="0" borderId="41" xfId="0" applyFont="1" applyBorder="1" applyAlignment="1">
      <alignment horizontal="left" vertical="center"/>
    </xf>
    <xf numFmtId="0" fontId="16" fillId="0" borderId="43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42" xfId="4" applyNumberFormat="1" applyFont="1" applyFill="1" applyBorder="1" applyAlignment="1">
      <alignment horizontal="center" vertical="center" wrapText="1"/>
    </xf>
    <xf numFmtId="2" fontId="20" fillId="0" borderId="42" xfId="4" applyNumberFormat="1" applyFont="1" applyFill="1" applyBorder="1" applyAlignment="1">
      <alignment horizontal="center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19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9" fillId="0" borderId="13" xfId="1" applyFont="1" applyFill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/>
    </xf>
    <xf numFmtId="0" fontId="19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9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9" fillId="0" borderId="46" xfId="0" applyFont="1" applyBorder="1" applyAlignment="1">
      <alignment horizontal="center" wrapText="1"/>
    </xf>
    <xf numFmtId="0" fontId="19" fillId="0" borderId="42" xfId="0" applyFont="1" applyBorder="1" applyAlignment="1">
      <alignment horizontal="center" wrapText="1"/>
    </xf>
    <xf numFmtId="0" fontId="19" fillId="0" borderId="47" xfId="0" applyFont="1" applyBorder="1" applyAlignment="1">
      <alignment horizontal="center" wrapText="1"/>
    </xf>
    <xf numFmtId="0" fontId="19" fillId="0" borderId="48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49" xfId="0" applyFont="1" applyBorder="1" applyAlignment="1">
      <alignment vertical="top" wrapText="1"/>
    </xf>
    <xf numFmtId="0" fontId="19" fillId="0" borderId="50" xfId="0" applyNumberFormat="1" applyFont="1" applyBorder="1" applyAlignment="1">
      <alignment horizontal="center" vertical="top" wrapText="1"/>
    </xf>
    <xf numFmtId="0" fontId="14" fillId="0" borderId="45" xfId="5" applyFont="1" applyFill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top" wrapText="1"/>
    </xf>
    <xf numFmtId="0" fontId="19" fillId="0" borderId="52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9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8" xfId="0" applyNumberFormat="1" applyFont="1" applyFill="1" applyBorder="1" applyAlignment="1">
      <alignment horizontal="center" vertical="center" wrapText="1"/>
    </xf>
    <xf numFmtId="168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2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O18" sqref="O18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3.7109375" style="5" customWidth="1"/>
    <col min="7" max="7" width="14" style="12" customWidth="1"/>
    <col min="8" max="8" width="12.28515625" style="6" customWidth="1"/>
    <col min="9" max="9" width="13.5703125" style="7" customWidth="1"/>
    <col min="10" max="10" width="11.5703125" style="6" customWidth="1"/>
    <col min="11" max="11" width="12.5703125" style="6" customWidth="1"/>
    <col min="12" max="12" width="11.85546875" style="6" customWidth="1"/>
    <col min="13" max="13" width="13.7109375" style="6" customWidth="1"/>
    <col min="14" max="14" width="12" style="6" customWidth="1"/>
    <col min="15" max="15" width="13" style="8" customWidth="1"/>
    <col min="16" max="16" width="16.7109375" style="83" customWidth="1"/>
    <col min="17" max="17" width="16.5703125" style="83" customWidth="1"/>
    <col min="18" max="18" width="15.140625" style="12" customWidth="1"/>
    <col min="19" max="19" width="15.140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 t="s">
        <v>3</v>
      </c>
    </row>
    <row r="6" spans="2:28" x14ac:dyDescent="0.2">
      <c r="G6" s="6"/>
      <c r="P6" s="9"/>
      <c r="Q6" s="10"/>
      <c r="R6" s="10"/>
      <c r="S6" s="14"/>
      <c r="Y6" s="11" t="s">
        <v>4</v>
      </c>
    </row>
    <row r="7" spans="2:28" x14ac:dyDescent="0.2">
      <c r="G7" s="6"/>
      <c r="O7" s="15"/>
      <c r="P7" s="12"/>
      <c r="Q7" s="12"/>
      <c r="S7" s="16"/>
      <c r="Y7" s="11" t="s">
        <v>5</v>
      </c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 t="s">
        <v>6</v>
      </c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 t="s">
        <v>7</v>
      </c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 t="s">
        <v>8</v>
      </c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31"/>
      <c r="Y11" s="11" t="s">
        <v>9</v>
      </c>
      <c r="Z11" s="12"/>
    </row>
    <row r="12" spans="2:28" x14ac:dyDescent="0.2">
      <c r="B12" s="322" t="s">
        <v>241</v>
      </c>
      <c r="C12" s="323"/>
      <c r="D12" s="323"/>
      <c r="E12" s="323"/>
      <c r="F12" s="323"/>
      <c r="G12" s="324"/>
      <c r="H12" s="323"/>
      <c r="I12" s="323"/>
      <c r="J12" s="323"/>
      <c r="K12" s="323"/>
      <c r="L12" s="323"/>
      <c r="M12" s="323"/>
      <c r="N12" s="323"/>
      <c r="O12" s="323"/>
      <c r="P12" s="325"/>
      <c r="Q12" s="325"/>
      <c r="R12" s="324"/>
      <c r="S12" s="324"/>
      <c r="T12" s="323"/>
      <c r="U12" s="323"/>
      <c r="V12" s="323"/>
      <c r="W12" s="323"/>
      <c r="X12" s="323"/>
      <c r="Y12" s="323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x14ac:dyDescent="0.2">
      <c r="B14" s="326" t="s">
        <v>10</v>
      </c>
      <c r="C14" s="329" t="s">
        <v>11</v>
      </c>
      <c r="D14" s="329" t="s">
        <v>12</v>
      </c>
      <c r="E14" s="332" t="s">
        <v>13</v>
      </c>
      <c r="F14" s="335" t="s">
        <v>14</v>
      </c>
      <c r="G14" s="336"/>
      <c r="H14" s="337"/>
      <c r="I14" s="337"/>
      <c r="J14" s="337"/>
      <c r="K14" s="337"/>
      <c r="L14" s="337"/>
      <c r="M14" s="337"/>
      <c r="N14" s="337"/>
      <c r="O14" s="338"/>
      <c r="P14" s="339" t="s">
        <v>15</v>
      </c>
      <c r="Q14" s="340"/>
      <c r="R14" s="343" t="s">
        <v>16</v>
      </c>
      <c r="S14" s="344"/>
      <c r="T14" s="347" t="s">
        <v>17</v>
      </c>
      <c r="U14" s="350" t="s">
        <v>18</v>
      </c>
      <c r="V14" s="351"/>
      <c r="W14" s="351"/>
      <c r="X14" s="352"/>
      <c r="Y14" s="312" t="s">
        <v>19</v>
      </c>
    </row>
    <row r="15" spans="2:28" x14ac:dyDescent="0.2">
      <c r="B15" s="327"/>
      <c r="C15" s="330"/>
      <c r="D15" s="330"/>
      <c r="E15" s="333"/>
      <c r="F15" s="315" t="s">
        <v>20</v>
      </c>
      <c r="G15" s="316"/>
      <c r="H15" s="315" t="s">
        <v>21</v>
      </c>
      <c r="I15" s="315"/>
      <c r="J15" s="315" t="s">
        <v>22</v>
      </c>
      <c r="K15" s="315"/>
      <c r="L15" s="315" t="s">
        <v>23</v>
      </c>
      <c r="M15" s="315"/>
      <c r="N15" s="317" t="s">
        <v>24</v>
      </c>
      <c r="O15" s="317"/>
      <c r="P15" s="341"/>
      <c r="Q15" s="342"/>
      <c r="R15" s="345"/>
      <c r="S15" s="346"/>
      <c r="T15" s="348"/>
      <c r="U15" s="318" t="s">
        <v>25</v>
      </c>
      <c r="V15" s="318" t="s">
        <v>26</v>
      </c>
      <c r="W15" s="320" t="s">
        <v>27</v>
      </c>
      <c r="X15" s="321"/>
      <c r="Y15" s="313"/>
      <c r="AB15" s="12"/>
    </row>
    <row r="16" spans="2:28" ht="64.5" thickBot="1" x14ac:dyDescent="0.25">
      <c r="B16" s="328"/>
      <c r="C16" s="331"/>
      <c r="D16" s="331"/>
      <c r="E16" s="334"/>
      <c r="F16" s="40" t="s">
        <v>28</v>
      </c>
      <c r="G16" s="41" t="s">
        <v>29</v>
      </c>
      <c r="H16" s="42" t="s">
        <v>30</v>
      </c>
      <c r="I16" s="43" t="s">
        <v>31</v>
      </c>
      <c r="J16" s="42" t="s">
        <v>30</v>
      </c>
      <c r="K16" s="42" t="s">
        <v>31</v>
      </c>
      <c r="L16" s="42" t="s">
        <v>30</v>
      </c>
      <c r="M16" s="42" t="s">
        <v>31</v>
      </c>
      <c r="N16" s="42" t="s">
        <v>32</v>
      </c>
      <c r="O16" s="42" t="s">
        <v>31</v>
      </c>
      <c r="P16" s="44" t="s">
        <v>20</v>
      </c>
      <c r="Q16" s="44" t="s">
        <v>33</v>
      </c>
      <c r="R16" s="45" t="s">
        <v>20</v>
      </c>
      <c r="S16" s="46" t="s">
        <v>33</v>
      </c>
      <c r="T16" s="349"/>
      <c r="U16" s="319"/>
      <c r="V16" s="319"/>
      <c r="W16" s="47" t="s">
        <v>34</v>
      </c>
      <c r="X16" s="47" t="s">
        <v>35</v>
      </c>
      <c r="Y16" s="314"/>
      <c r="Z16" s="12"/>
      <c r="AA16" s="12"/>
    </row>
    <row r="17" spans="2:28" ht="25.5" x14ac:dyDescent="0.2">
      <c r="B17" s="48">
        <v>0</v>
      </c>
      <c r="C17" s="49" t="s">
        <v>36</v>
      </c>
      <c r="D17" s="49"/>
      <c r="E17" s="50">
        <f>SUM(E18:E21)</f>
        <v>175.81466800000001</v>
      </c>
      <c r="F17" s="50">
        <f t="shared" ref="F17:U17" si="0">SUM(F18:F21)</f>
        <v>35.236423000000002</v>
      </c>
      <c r="G17" s="307">
        <f t="shared" si="0"/>
        <v>18.390379589999998</v>
      </c>
      <c r="H17" s="50">
        <f t="shared" si="0"/>
        <v>1.1299999999999999</v>
      </c>
      <c r="I17" s="50">
        <f t="shared" si="0"/>
        <v>9.9949999999999997E-2</v>
      </c>
      <c r="J17" s="50">
        <f t="shared" si="0"/>
        <v>12.311</v>
      </c>
      <c r="K17" s="50">
        <f t="shared" si="0"/>
        <v>9.5669186599999989</v>
      </c>
      <c r="L17" s="50">
        <f t="shared" si="0"/>
        <v>11.56</v>
      </c>
      <c r="M17" s="50">
        <f t="shared" si="0"/>
        <v>8.7235109299999998</v>
      </c>
      <c r="N17" s="50">
        <f t="shared" si="0"/>
        <v>10.235423000000001</v>
      </c>
      <c r="O17" s="50">
        <f t="shared" si="0"/>
        <v>0</v>
      </c>
      <c r="P17" s="50">
        <f t="shared" si="0"/>
        <v>9.9912515840000005</v>
      </c>
      <c r="Q17" s="50">
        <f t="shared" si="0"/>
        <v>9.5955995239999989</v>
      </c>
      <c r="R17" s="50">
        <f t="shared" si="0"/>
        <v>0</v>
      </c>
      <c r="S17" s="50">
        <f t="shared" si="0"/>
        <v>0</v>
      </c>
      <c r="T17" s="50">
        <f t="shared" si="0"/>
        <v>157.42428841</v>
      </c>
      <c r="U17" s="50">
        <f t="shared" si="0"/>
        <v>-16.84604341</v>
      </c>
      <c r="V17" s="50">
        <f t="shared" ref="V17:V21" si="1">IF(F17=0,0,(U17/F17)*100)</f>
        <v>-47.808608183639976</v>
      </c>
      <c r="W17" s="51"/>
      <c r="X17" s="51"/>
      <c r="Y17" s="52"/>
      <c r="Z17" s="53"/>
      <c r="AA17" s="53"/>
      <c r="AB17" s="12"/>
    </row>
    <row r="18" spans="2:28" ht="114.75" x14ac:dyDescent="0.2">
      <c r="B18" s="54" t="s">
        <v>37</v>
      </c>
      <c r="C18" s="55" t="s">
        <v>38</v>
      </c>
      <c r="D18" s="56" t="s">
        <v>39</v>
      </c>
      <c r="E18" s="57">
        <v>17.223872</v>
      </c>
      <c r="F18" s="57">
        <v>17.223872</v>
      </c>
      <c r="G18" s="57">
        <f>I18+K18+M18+O18</f>
        <v>18.390379589999998</v>
      </c>
      <c r="H18" s="57"/>
      <c r="I18" s="57">
        <f>99950/1000000</f>
        <v>9.9949999999999997E-2</v>
      </c>
      <c r="J18" s="57">
        <v>6</v>
      </c>
      <c r="K18" s="57">
        <v>9.5669186599999989</v>
      </c>
      <c r="L18" s="57">
        <v>10</v>
      </c>
      <c r="M18" s="57">
        <v>8.7235109299999998</v>
      </c>
      <c r="N18" s="57">
        <v>1.2238720000000001</v>
      </c>
      <c r="O18" s="57">
        <v>0</v>
      </c>
      <c r="P18" s="57">
        <v>9.9912515840000005</v>
      </c>
      <c r="Q18" s="57">
        <v>9.5955995239999989</v>
      </c>
      <c r="R18" s="57"/>
      <c r="S18" s="57"/>
      <c r="T18" s="57">
        <f>E18-G18</f>
        <v>-1.1665075899999984</v>
      </c>
      <c r="U18" s="57">
        <f>G18-F18</f>
        <v>1.1665075899999984</v>
      </c>
      <c r="V18" s="57">
        <f t="shared" si="1"/>
        <v>6.7726211040119111</v>
      </c>
      <c r="W18" s="57"/>
      <c r="X18" s="57"/>
      <c r="Y18" s="58"/>
      <c r="Z18" s="53"/>
      <c r="AA18" s="53"/>
      <c r="AB18" s="12"/>
    </row>
    <row r="19" spans="2:28" ht="102" x14ac:dyDescent="0.2">
      <c r="B19" s="54" t="s">
        <v>40</v>
      </c>
      <c r="C19" s="55" t="s">
        <v>41</v>
      </c>
      <c r="D19" s="56" t="s">
        <v>42</v>
      </c>
      <c r="E19" s="57">
        <v>10.119605999999999</v>
      </c>
      <c r="F19" s="57">
        <v>4.9109999999999996</v>
      </c>
      <c r="G19" s="57">
        <f t="shared" ref="G19:G21" si="2">I19+K19+M19+O19</f>
        <v>0</v>
      </c>
      <c r="H19" s="57"/>
      <c r="I19" s="57"/>
      <c r="J19" s="57">
        <v>4.9109999999999996</v>
      </c>
      <c r="K19" s="57"/>
      <c r="L19" s="57"/>
      <c r="M19" s="57">
        <v>0</v>
      </c>
      <c r="N19" s="57"/>
      <c r="O19" s="57">
        <v>0</v>
      </c>
      <c r="P19" s="57">
        <f t="shared" ref="P19:P21" si="3">Q19</f>
        <v>0</v>
      </c>
      <c r="Q19" s="57"/>
      <c r="R19" s="57">
        <v>0</v>
      </c>
      <c r="S19" s="57">
        <v>0</v>
      </c>
      <c r="T19" s="57">
        <f t="shared" ref="T19:T21" si="4">E19-G19</f>
        <v>10.119605999999999</v>
      </c>
      <c r="U19" s="57">
        <f t="shared" ref="U19:U21" si="5">G19-F19</f>
        <v>-4.9109999999999996</v>
      </c>
      <c r="V19" s="57">
        <f>IF(F19=0,0,(U19/F19)*100)</f>
        <v>-100</v>
      </c>
      <c r="W19" s="57"/>
      <c r="X19" s="57"/>
      <c r="Y19" s="58"/>
      <c r="Z19" s="53"/>
      <c r="AA19" s="53"/>
      <c r="AB19" s="12"/>
    </row>
    <row r="20" spans="2:28" ht="89.25" x14ac:dyDescent="0.2">
      <c r="B20" s="54" t="s">
        <v>43</v>
      </c>
      <c r="C20" s="55" t="s">
        <v>44</v>
      </c>
      <c r="D20" s="56" t="s">
        <v>45</v>
      </c>
      <c r="E20" s="57">
        <v>87.909570000000002</v>
      </c>
      <c r="F20" s="57">
        <v>7.4193110000000004</v>
      </c>
      <c r="G20" s="57">
        <f t="shared" si="2"/>
        <v>0</v>
      </c>
      <c r="H20" s="57"/>
      <c r="I20" s="57"/>
      <c r="J20" s="57"/>
      <c r="K20" s="57"/>
      <c r="L20" s="57"/>
      <c r="M20" s="57">
        <v>0</v>
      </c>
      <c r="N20" s="57">
        <v>7.4193110000000004</v>
      </c>
      <c r="O20" s="57">
        <v>0</v>
      </c>
      <c r="P20" s="57">
        <f t="shared" si="3"/>
        <v>0</v>
      </c>
      <c r="Q20" s="57"/>
      <c r="R20" s="57">
        <v>0</v>
      </c>
      <c r="S20" s="57">
        <v>0</v>
      </c>
      <c r="T20" s="57">
        <f t="shared" si="4"/>
        <v>87.909570000000002</v>
      </c>
      <c r="U20" s="57">
        <f t="shared" si="5"/>
        <v>-7.4193110000000004</v>
      </c>
      <c r="V20" s="57">
        <f t="shared" si="1"/>
        <v>-100</v>
      </c>
      <c r="W20" s="57"/>
      <c r="X20" s="57"/>
      <c r="Y20" s="58"/>
      <c r="Z20" s="53"/>
      <c r="AA20" s="53"/>
      <c r="AB20" s="12"/>
    </row>
    <row r="21" spans="2:28" ht="102.75" thickBot="1" x14ac:dyDescent="0.25">
      <c r="B21" s="59" t="s">
        <v>46</v>
      </c>
      <c r="C21" s="60" t="s">
        <v>47</v>
      </c>
      <c r="D21" s="61" t="s">
        <v>48</v>
      </c>
      <c r="E21" s="45">
        <v>60.561619999999998</v>
      </c>
      <c r="F21" s="45">
        <v>5.6822400000000002</v>
      </c>
      <c r="G21" s="45">
        <f t="shared" si="2"/>
        <v>0</v>
      </c>
      <c r="H21" s="45">
        <v>1.1299999999999999</v>
      </c>
      <c r="I21" s="45"/>
      <c r="J21" s="45">
        <v>1.4</v>
      </c>
      <c r="K21" s="45"/>
      <c r="L21" s="45">
        <v>1.56</v>
      </c>
      <c r="M21" s="45">
        <v>0</v>
      </c>
      <c r="N21" s="45">
        <v>1.5922400000000003</v>
      </c>
      <c r="O21" s="45">
        <v>0</v>
      </c>
      <c r="P21" s="45">
        <f t="shared" si="3"/>
        <v>0</v>
      </c>
      <c r="Q21" s="45"/>
      <c r="R21" s="45">
        <v>0</v>
      </c>
      <c r="S21" s="45">
        <v>0</v>
      </c>
      <c r="T21" s="45">
        <f t="shared" si="4"/>
        <v>60.561619999999998</v>
      </c>
      <c r="U21" s="45">
        <f t="shared" si="5"/>
        <v>-5.6822400000000002</v>
      </c>
      <c r="V21" s="45">
        <f t="shared" si="1"/>
        <v>-100</v>
      </c>
      <c r="W21" s="45"/>
      <c r="X21" s="45"/>
      <c r="Y21" s="62"/>
      <c r="Z21" s="53"/>
      <c r="AA21" s="53"/>
      <c r="AB21" s="12"/>
    </row>
    <row r="22" spans="2:28" x14ac:dyDescent="0.2">
      <c r="B22" s="63"/>
      <c r="C22" s="64"/>
      <c r="D22" s="63"/>
      <c r="E22" s="65"/>
      <c r="F22" s="66"/>
      <c r="G22" s="67"/>
      <c r="H22" s="66"/>
      <c r="I22" s="68"/>
      <c r="J22" s="66"/>
      <c r="K22" s="66"/>
      <c r="L22" s="66"/>
      <c r="M22" s="66"/>
      <c r="N22" s="66"/>
      <c r="O22" s="69"/>
      <c r="P22" s="70"/>
      <c r="Q22" s="63"/>
      <c r="R22" s="67"/>
      <c r="S22" s="67"/>
      <c r="T22" s="63"/>
      <c r="U22" s="63"/>
      <c r="V22" s="63"/>
      <c r="W22" s="63"/>
      <c r="X22" s="63"/>
      <c r="Y22" s="64"/>
      <c r="AB22" s="71"/>
    </row>
    <row r="23" spans="2:28" x14ac:dyDescent="0.2">
      <c r="B23" s="63"/>
      <c r="C23" s="64" t="s">
        <v>49</v>
      </c>
      <c r="D23" s="63"/>
      <c r="E23" s="65"/>
      <c r="F23" s="66"/>
      <c r="G23" s="67"/>
      <c r="H23" s="66"/>
      <c r="I23" s="68"/>
      <c r="J23" s="66"/>
      <c r="K23" s="66"/>
      <c r="L23" s="66"/>
      <c r="M23" s="66"/>
      <c r="N23" s="66"/>
      <c r="O23" s="69"/>
      <c r="P23" s="70"/>
      <c r="Q23" s="63"/>
      <c r="R23" s="67"/>
      <c r="S23" s="67"/>
      <c r="T23" s="63"/>
      <c r="U23" s="63"/>
      <c r="V23" s="63"/>
      <c r="W23" s="63"/>
      <c r="X23" s="63"/>
      <c r="Y23" s="64"/>
      <c r="AB23" s="71"/>
    </row>
    <row r="24" spans="2:28" x14ac:dyDescent="0.2">
      <c r="B24" s="63"/>
      <c r="C24" s="308" t="s">
        <v>50</v>
      </c>
      <c r="D24" s="308"/>
      <c r="E24" s="308"/>
      <c r="F24" s="308"/>
      <c r="G24" s="309"/>
      <c r="H24" s="72"/>
      <c r="I24" s="68"/>
      <c r="J24" s="66"/>
      <c r="K24" s="66"/>
      <c r="L24" s="66"/>
      <c r="M24" s="66"/>
      <c r="N24" s="66"/>
      <c r="O24" s="69"/>
      <c r="P24" s="70"/>
      <c r="Q24" s="63"/>
      <c r="R24" s="67"/>
      <c r="S24" s="67"/>
      <c r="T24" s="63"/>
      <c r="U24" s="63"/>
      <c r="V24" s="63"/>
      <c r="W24" s="63"/>
      <c r="X24" s="63"/>
      <c r="Y24" s="64"/>
      <c r="AB24" s="71"/>
    </row>
    <row r="25" spans="2:28" x14ac:dyDescent="0.2">
      <c r="B25" s="63"/>
      <c r="C25" s="2" t="s">
        <v>51</v>
      </c>
      <c r="K25" s="66"/>
      <c r="L25" s="66"/>
      <c r="M25" s="66"/>
      <c r="N25" s="66"/>
      <c r="O25" s="69"/>
      <c r="P25" s="70"/>
      <c r="Q25" s="63"/>
      <c r="R25" s="67"/>
      <c r="S25" s="67"/>
      <c r="T25" s="63"/>
      <c r="U25" s="63"/>
      <c r="V25" s="63"/>
      <c r="W25" s="63"/>
      <c r="X25" s="63"/>
      <c r="Y25" s="64"/>
      <c r="AB25" s="71"/>
    </row>
    <row r="26" spans="2:28" x14ac:dyDescent="0.2">
      <c r="B26" s="63"/>
      <c r="G26" s="67"/>
      <c r="K26" s="66"/>
      <c r="L26" s="66"/>
      <c r="M26" s="66"/>
      <c r="N26" s="66"/>
      <c r="O26" s="69"/>
      <c r="P26" s="70"/>
      <c r="Q26" s="63"/>
      <c r="R26" s="67"/>
      <c r="S26" s="67"/>
      <c r="T26" s="63"/>
      <c r="U26" s="63"/>
      <c r="V26" s="63"/>
      <c r="W26" s="63"/>
      <c r="X26" s="63"/>
      <c r="Y26" s="64"/>
      <c r="AB26" s="71"/>
    </row>
    <row r="27" spans="2:28" x14ac:dyDescent="0.2">
      <c r="B27" s="63"/>
      <c r="C27" s="310" t="s">
        <v>52</v>
      </c>
      <c r="D27" s="310"/>
      <c r="E27" s="310"/>
      <c r="F27" s="310"/>
      <c r="G27" s="311"/>
      <c r="H27" s="310"/>
      <c r="I27" s="310"/>
      <c r="J27" s="310"/>
      <c r="K27" s="66"/>
      <c r="L27" s="66"/>
      <c r="M27" s="66"/>
      <c r="N27" s="66"/>
      <c r="O27" s="69"/>
      <c r="P27" s="70"/>
      <c r="Q27" s="73"/>
      <c r="R27" s="67"/>
      <c r="S27" s="67"/>
      <c r="T27" s="63"/>
      <c r="U27" s="63"/>
      <c r="V27" s="63"/>
      <c r="W27" s="63"/>
      <c r="X27" s="63"/>
      <c r="Y27" s="64"/>
      <c r="AB27" s="71"/>
    </row>
    <row r="28" spans="2:28" x14ac:dyDescent="0.2">
      <c r="B28" s="63"/>
      <c r="D28" s="74"/>
      <c r="E28" s="75"/>
      <c r="F28" s="76"/>
      <c r="G28" s="77"/>
      <c r="H28" s="78"/>
      <c r="I28" s="79"/>
      <c r="J28" s="78"/>
      <c r="K28" s="66"/>
      <c r="L28" s="66"/>
      <c r="M28" s="66"/>
      <c r="N28" s="66"/>
      <c r="O28" s="69"/>
      <c r="P28" s="80"/>
      <c r="Q28" s="80"/>
      <c r="R28" s="67"/>
      <c r="S28" s="67"/>
      <c r="T28" s="63"/>
      <c r="U28" s="63"/>
      <c r="V28" s="63"/>
      <c r="W28" s="63"/>
      <c r="X28" s="63"/>
      <c r="Y28" s="64"/>
    </row>
    <row r="29" spans="2:28" x14ac:dyDescent="0.2">
      <c r="B29" s="63"/>
      <c r="C29" s="64"/>
      <c r="D29" s="20"/>
      <c r="E29" s="65"/>
      <c r="F29" s="66"/>
      <c r="G29" s="67"/>
      <c r="H29" s="66"/>
      <c r="I29" s="68"/>
      <c r="J29" s="66"/>
      <c r="K29" s="66"/>
      <c r="L29" s="66"/>
      <c r="M29" s="66"/>
      <c r="N29" s="66"/>
      <c r="O29" s="69"/>
      <c r="P29" s="80"/>
      <c r="Q29" s="81"/>
      <c r="R29" s="67"/>
      <c r="S29" s="67"/>
      <c r="T29" s="63"/>
      <c r="U29" s="63"/>
      <c r="V29" s="63"/>
      <c r="W29" s="63"/>
      <c r="X29" s="63"/>
      <c r="Y29" s="64"/>
    </row>
    <row r="31" spans="2:28" x14ac:dyDescent="0.2">
      <c r="F31" s="82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P22" sqref="P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84" customWidth="1"/>
    <col min="4" max="4" width="19.42578125" style="84" customWidth="1"/>
    <col min="5" max="5" width="12.5703125" style="85" customWidth="1"/>
    <col min="6" max="7" width="12" style="85" customWidth="1"/>
    <col min="8" max="8" width="12.7109375" style="85" customWidth="1"/>
    <col min="9" max="9" width="13.85546875" style="85" customWidth="1"/>
    <col min="10" max="10" width="16.7109375" style="37" customWidth="1"/>
    <col min="11" max="12" width="12" style="85" customWidth="1"/>
    <col min="13" max="13" width="14.5703125" style="85" customWidth="1"/>
    <col min="14" max="14" width="13.85546875" style="85" customWidth="1"/>
    <col min="15" max="15" width="12.5703125" style="85" customWidth="1"/>
    <col min="16" max="18" width="12" style="85" customWidth="1"/>
    <col min="19" max="19" width="13.85546875" style="85" customWidth="1"/>
    <col min="20" max="20" width="19.7109375" style="37" customWidth="1"/>
    <col min="21" max="23" width="13.28515625" style="85" customWidth="1"/>
    <col min="24" max="24" width="17.140625" style="85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86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86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8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85"/>
      <c r="T1" s="85"/>
      <c r="AL1" s="87" t="s">
        <v>53</v>
      </c>
    </row>
    <row r="2" spans="2:40" x14ac:dyDescent="0.2">
      <c r="J2" s="85"/>
      <c r="T2" s="85"/>
      <c r="AL2" s="11" t="s">
        <v>1</v>
      </c>
    </row>
    <row r="3" spans="2:40" x14ac:dyDescent="0.2">
      <c r="J3" s="85"/>
      <c r="T3" s="85"/>
      <c r="AL3" s="11" t="s">
        <v>2</v>
      </c>
    </row>
    <row r="4" spans="2:40" x14ac:dyDescent="0.2">
      <c r="J4" s="85"/>
      <c r="T4" s="85"/>
      <c r="AK4" s="87"/>
      <c r="AL4" s="87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9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0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90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91"/>
      <c r="F12" s="91"/>
      <c r="G12" s="91"/>
      <c r="H12" s="91"/>
      <c r="I12" s="91"/>
      <c r="J12" s="91"/>
      <c r="T12" s="85"/>
    </row>
    <row r="13" spans="2:40" x14ac:dyDescent="0.2">
      <c r="B13" s="357" t="s">
        <v>240</v>
      </c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</row>
    <row r="14" spans="2:40" hidden="1" x14ac:dyDescent="0.2">
      <c r="B14" s="92"/>
      <c r="C14" s="92"/>
      <c r="D14" s="92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2"/>
      <c r="Z14" s="92"/>
      <c r="AA14" s="92"/>
      <c r="AB14" s="92"/>
      <c r="AC14" s="94"/>
      <c r="AD14" s="92"/>
      <c r="AE14" s="92"/>
      <c r="AF14" s="92"/>
      <c r="AG14" s="94"/>
      <c r="AH14" s="92"/>
      <c r="AI14" s="39"/>
      <c r="AJ14" s="92"/>
      <c r="AK14" s="92"/>
      <c r="AL14" s="92"/>
      <c r="AN14" s="95"/>
    </row>
    <row r="15" spans="2:40" hidden="1" x14ac:dyDescent="0.2">
      <c r="B15" s="92"/>
      <c r="C15" s="92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2"/>
      <c r="Z15" s="92"/>
      <c r="AA15" s="92"/>
      <c r="AB15" s="92"/>
      <c r="AC15" s="94"/>
      <c r="AD15" s="92"/>
      <c r="AE15" s="92"/>
      <c r="AF15" s="92"/>
      <c r="AG15" s="94"/>
      <c r="AH15" s="92"/>
      <c r="AI15" s="39"/>
      <c r="AJ15" s="92"/>
      <c r="AK15" s="92"/>
      <c r="AL15" s="92"/>
      <c r="AN15" s="95"/>
    </row>
    <row r="16" spans="2:40" ht="13.5" thickBot="1" x14ac:dyDescent="0.25">
      <c r="J16" s="96"/>
      <c r="K16" s="93"/>
      <c r="L16" s="93"/>
      <c r="M16" s="93"/>
      <c r="N16" s="93"/>
      <c r="O16" s="93"/>
      <c r="T16" s="96"/>
      <c r="U16" s="93"/>
      <c r="V16" s="93"/>
      <c r="W16" s="93"/>
      <c r="X16" s="93"/>
      <c r="Y16" s="97"/>
      <c r="AI16" s="87"/>
      <c r="AJ16" s="358"/>
      <c r="AK16" s="358"/>
      <c r="AL16" s="358"/>
    </row>
    <row r="17" spans="1:41" x14ac:dyDescent="0.2">
      <c r="A17" s="98"/>
      <c r="B17" s="359" t="s">
        <v>54</v>
      </c>
      <c r="C17" s="329" t="s">
        <v>55</v>
      </c>
      <c r="D17" s="329" t="s">
        <v>12</v>
      </c>
      <c r="E17" s="362" t="s">
        <v>56</v>
      </c>
      <c r="F17" s="362"/>
      <c r="G17" s="362"/>
      <c r="H17" s="362"/>
      <c r="I17" s="362"/>
      <c r="J17" s="364" t="s">
        <v>57</v>
      </c>
      <c r="K17" s="365"/>
      <c r="L17" s="365"/>
      <c r="M17" s="365"/>
      <c r="N17" s="366"/>
      <c r="O17" s="362" t="s">
        <v>58</v>
      </c>
      <c r="P17" s="362"/>
      <c r="Q17" s="362"/>
      <c r="R17" s="362"/>
      <c r="S17" s="362"/>
      <c r="T17" s="370" t="s">
        <v>59</v>
      </c>
      <c r="U17" s="362"/>
      <c r="V17" s="362"/>
      <c r="W17" s="362"/>
      <c r="X17" s="371"/>
      <c r="Y17" s="374" t="s">
        <v>60</v>
      </c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5"/>
    </row>
    <row r="18" spans="1:41" x14ac:dyDescent="0.2">
      <c r="A18" s="99"/>
      <c r="B18" s="360"/>
      <c r="C18" s="330"/>
      <c r="D18" s="330"/>
      <c r="E18" s="363"/>
      <c r="F18" s="363"/>
      <c r="G18" s="363"/>
      <c r="H18" s="363"/>
      <c r="I18" s="363"/>
      <c r="J18" s="367"/>
      <c r="K18" s="368"/>
      <c r="L18" s="368"/>
      <c r="M18" s="368"/>
      <c r="N18" s="369"/>
      <c r="O18" s="363"/>
      <c r="P18" s="363"/>
      <c r="Q18" s="363"/>
      <c r="R18" s="363"/>
      <c r="S18" s="363"/>
      <c r="T18" s="372"/>
      <c r="U18" s="363"/>
      <c r="V18" s="363"/>
      <c r="W18" s="363"/>
      <c r="X18" s="373"/>
      <c r="Y18" s="353" t="s">
        <v>61</v>
      </c>
      <c r="Z18" s="353"/>
      <c r="AA18" s="353"/>
      <c r="AB18" s="353"/>
      <c r="AC18" s="354" t="s">
        <v>62</v>
      </c>
      <c r="AD18" s="354"/>
      <c r="AE18" s="354"/>
      <c r="AF18" s="354"/>
      <c r="AG18" s="354" t="s">
        <v>63</v>
      </c>
      <c r="AH18" s="354"/>
      <c r="AI18" s="354"/>
      <c r="AJ18" s="354"/>
      <c r="AK18" s="354"/>
      <c r="AL18" s="355" t="s">
        <v>64</v>
      </c>
    </row>
    <row r="19" spans="1:41" ht="77.25" thickBot="1" x14ac:dyDescent="0.25">
      <c r="A19" s="99"/>
      <c r="B19" s="361"/>
      <c r="C19" s="331"/>
      <c r="D19" s="331"/>
      <c r="E19" s="100" t="s">
        <v>65</v>
      </c>
      <c r="F19" s="100" t="s">
        <v>66</v>
      </c>
      <c r="G19" s="100" t="s">
        <v>67</v>
      </c>
      <c r="H19" s="100" t="s">
        <v>68</v>
      </c>
      <c r="I19" s="100" t="s">
        <v>69</v>
      </c>
      <c r="J19" s="45" t="s">
        <v>65</v>
      </c>
      <c r="K19" s="100" t="s">
        <v>66</v>
      </c>
      <c r="L19" s="100" t="s">
        <v>67</v>
      </c>
      <c r="M19" s="100" t="s">
        <v>68</v>
      </c>
      <c r="N19" s="100" t="s">
        <v>69</v>
      </c>
      <c r="O19" s="100" t="s">
        <v>65</v>
      </c>
      <c r="P19" s="100" t="s">
        <v>66</v>
      </c>
      <c r="Q19" s="100" t="s">
        <v>67</v>
      </c>
      <c r="R19" s="100" t="s">
        <v>68</v>
      </c>
      <c r="S19" s="100" t="s">
        <v>69</v>
      </c>
      <c r="T19" s="101" t="s">
        <v>65</v>
      </c>
      <c r="U19" s="102" t="s">
        <v>66</v>
      </c>
      <c r="V19" s="102" t="s">
        <v>67</v>
      </c>
      <c r="W19" s="100" t="s">
        <v>68</v>
      </c>
      <c r="X19" s="103" t="s">
        <v>69</v>
      </c>
      <c r="Y19" s="104" t="s">
        <v>70</v>
      </c>
      <c r="Z19" s="105" t="s">
        <v>71</v>
      </c>
      <c r="AA19" s="106" t="s">
        <v>72</v>
      </c>
      <c r="AB19" s="106" t="s">
        <v>73</v>
      </c>
      <c r="AC19" s="107" t="s">
        <v>70</v>
      </c>
      <c r="AD19" s="105" t="s">
        <v>74</v>
      </c>
      <c r="AE19" s="106" t="s">
        <v>75</v>
      </c>
      <c r="AF19" s="106" t="s">
        <v>76</v>
      </c>
      <c r="AG19" s="107" t="s">
        <v>77</v>
      </c>
      <c r="AH19" s="106" t="s">
        <v>74</v>
      </c>
      <c r="AI19" s="104" t="s">
        <v>78</v>
      </c>
      <c r="AJ19" s="104" t="s">
        <v>79</v>
      </c>
      <c r="AK19" s="108" t="s">
        <v>80</v>
      </c>
      <c r="AL19" s="356"/>
      <c r="AO19" s="12"/>
    </row>
    <row r="20" spans="1:41" x14ac:dyDescent="0.2">
      <c r="A20" s="99"/>
      <c r="B20" s="109">
        <v>0</v>
      </c>
      <c r="C20" s="110" t="s">
        <v>36</v>
      </c>
      <c r="D20" s="110"/>
      <c r="E20" s="50">
        <f>SUM(E21:E24)</f>
        <v>35.236423000000002</v>
      </c>
      <c r="F20" s="50">
        <f t="shared" ref="F20:X20" si="0">SUM(F21:F24)</f>
        <v>0</v>
      </c>
      <c r="G20" s="50">
        <f t="shared" si="0"/>
        <v>1.0506249999999999</v>
      </c>
      <c r="H20" s="50">
        <f t="shared" si="0"/>
        <v>13.290576</v>
      </c>
      <c r="I20" s="50">
        <f t="shared" si="0"/>
        <v>20.895222</v>
      </c>
      <c r="J20" s="307">
        <f t="shared" si="0"/>
        <v>18.390379589999998</v>
      </c>
      <c r="K20" s="50">
        <f t="shared" si="0"/>
        <v>9.9949999999999997E-2</v>
      </c>
      <c r="L20" s="50">
        <f t="shared" si="0"/>
        <v>1.06691866</v>
      </c>
      <c r="M20" s="50">
        <f t="shared" si="0"/>
        <v>16.5</v>
      </c>
      <c r="N20" s="50">
        <f t="shared" si="0"/>
        <v>0.72351093</v>
      </c>
      <c r="O20" s="50">
        <f t="shared" si="0"/>
        <v>-16.84604341</v>
      </c>
      <c r="P20" s="50">
        <f t="shared" si="0"/>
        <v>9.9949999999999997E-2</v>
      </c>
      <c r="Q20" s="50">
        <f t="shared" si="0"/>
        <v>1.6293660000000099E-2</v>
      </c>
      <c r="R20" s="50">
        <f t="shared" si="0"/>
        <v>3.2094240000000003</v>
      </c>
      <c r="S20" s="50">
        <f t="shared" si="0"/>
        <v>-20.171711070000001</v>
      </c>
      <c r="T20" s="307">
        <f t="shared" si="0"/>
        <v>18.187723249999998</v>
      </c>
      <c r="U20" s="50">
        <f t="shared" si="0"/>
        <v>9.9949999999999997E-2</v>
      </c>
      <c r="V20" s="50">
        <f t="shared" si="0"/>
        <v>1.1884188</v>
      </c>
      <c r="W20" s="50">
        <f t="shared" si="0"/>
        <v>16.175843519999997</v>
      </c>
      <c r="X20" s="50">
        <f t="shared" si="0"/>
        <v>0.72351093</v>
      </c>
      <c r="Y20" s="50">
        <v>0</v>
      </c>
      <c r="Z20" s="50">
        <v>0</v>
      </c>
      <c r="AA20" s="50">
        <v>0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111">
        <v>0</v>
      </c>
      <c r="AO20" s="112"/>
    </row>
    <row r="21" spans="1:41" ht="92.25" customHeight="1" x14ac:dyDescent="0.2">
      <c r="A21" s="99"/>
      <c r="B21" s="113" t="s">
        <v>37</v>
      </c>
      <c r="C21" s="114" t="s">
        <v>38</v>
      </c>
      <c r="D21" s="115" t="s">
        <v>39</v>
      </c>
      <c r="E21" s="57">
        <f>SUM(F21:I21)</f>
        <v>17.223872</v>
      </c>
      <c r="F21" s="116">
        <v>0</v>
      </c>
      <c r="G21" s="116">
        <v>1.0506249999999999</v>
      </c>
      <c r="H21" s="116">
        <v>13.290576</v>
      </c>
      <c r="I21" s="116">
        <f>2.664537+0.218134</f>
        <v>2.8826710000000002</v>
      </c>
      <c r="J21" s="117">
        <f>SUM(K21:N21)</f>
        <v>18.390379589999998</v>
      </c>
      <c r="K21" s="116">
        <v>9.9949999999999997E-2</v>
      </c>
      <c r="L21" s="116">
        <v>1.06691866</v>
      </c>
      <c r="M21" s="116">
        <v>16.5</v>
      </c>
      <c r="N21" s="116">
        <v>0.72351093</v>
      </c>
      <c r="O21" s="118">
        <f>SUM(P21:S21)</f>
        <v>1.1665075900000001</v>
      </c>
      <c r="P21" s="118">
        <f>K21-F21</f>
        <v>9.9949999999999997E-2</v>
      </c>
      <c r="Q21" s="118">
        <f t="shared" ref="Q21:S24" si="1">L21-G21</f>
        <v>1.6293660000000099E-2</v>
      </c>
      <c r="R21" s="118">
        <f t="shared" si="1"/>
        <v>3.2094240000000003</v>
      </c>
      <c r="S21" s="118">
        <f t="shared" si="1"/>
        <v>-2.1591600700000004</v>
      </c>
      <c r="T21" s="117">
        <f>SUM(U21:X21)</f>
        <v>18.187723249999998</v>
      </c>
      <c r="U21" s="116">
        <v>9.9949999999999997E-2</v>
      </c>
      <c r="V21" s="116">
        <v>1.1884188</v>
      </c>
      <c r="W21" s="116">
        <v>16.175843519999997</v>
      </c>
      <c r="X21" s="116">
        <v>0.72351093</v>
      </c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20"/>
      <c r="AO21" s="112"/>
    </row>
    <row r="22" spans="1:41" ht="92.25" customHeight="1" x14ac:dyDescent="0.2">
      <c r="A22" s="99"/>
      <c r="B22" s="113" t="s">
        <v>40</v>
      </c>
      <c r="C22" s="114" t="s">
        <v>41</v>
      </c>
      <c r="D22" s="115" t="s">
        <v>42</v>
      </c>
      <c r="E22" s="57">
        <f t="shared" ref="E22:E24" si="2">SUM(F22:I22)</f>
        <v>4.9109999999999996</v>
      </c>
      <c r="F22" s="116">
        <v>0</v>
      </c>
      <c r="G22" s="116">
        <v>0</v>
      </c>
      <c r="H22" s="116">
        <v>0</v>
      </c>
      <c r="I22" s="116">
        <v>4.9109999999999996</v>
      </c>
      <c r="J22" s="117">
        <f t="shared" ref="J22:J24" si="3">SUM(K22:N22)</f>
        <v>0</v>
      </c>
      <c r="K22" s="116">
        <v>0</v>
      </c>
      <c r="L22" s="116">
        <v>0</v>
      </c>
      <c r="M22" s="116">
        <v>0</v>
      </c>
      <c r="N22" s="116">
        <v>0</v>
      </c>
      <c r="O22" s="118">
        <f t="shared" ref="O22:O24" si="4">SUM(P22:S22)</f>
        <v>-4.9109999999999996</v>
      </c>
      <c r="P22" s="118">
        <f t="shared" ref="P22:P24" si="5">K22-F22</f>
        <v>0</v>
      </c>
      <c r="Q22" s="118">
        <f t="shared" si="1"/>
        <v>0</v>
      </c>
      <c r="R22" s="118">
        <f t="shared" si="1"/>
        <v>0</v>
      </c>
      <c r="S22" s="118">
        <f t="shared" si="1"/>
        <v>-4.9109999999999996</v>
      </c>
      <c r="T22" s="117">
        <f t="shared" ref="T22:T24" si="6">SUM(U22:X22)</f>
        <v>0</v>
      </c>
      <c r="U22" s="116"/>
      <c r="V22" s="116"/>
      <c r="W22" s="116"/>
      <c r="X22" s="116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20"/>
      <c r="AO22" s="112"/>
    </row>
    <row r="23" spans="1:41" ht="92.25" customHeight="1" x14ac:dyDescent="0.2">
      <c r="A23" s="99"/>
      <c r="B23" s="113" t="s">
        <v>43</v>
      </c>
      <c r="C23" s="114" t="s">
        <v>44</v>
      </c>
      <c r="D23" s="115" t="s">
        <v>45</v>
      </c>
      <c r="E23" s="57">
        <f t="shared" si="2"/>
        <v>7.4193110000000004</v>
      </c>
      <c r="F23" s="116">
        <v>0</v>
      </c>
      <c r="G23" s="116">
        <v>0</v>
      </c>
      <c r="H23" s="116">
        <v>0</v>
      </c>
      <c r="I23" s="116">
        <v>7.4193110000000004</v>
      </c>
      <c r="J23" s="117">
        <f t="shared" si="3"/>
        <v>0</v>
      </c>
      <c r="K23" s="116">
        <v>0</v>
      </c>
      <c r="L23" s="116">
        <v>0</v>
      </c>
      <c r="M23" s="116">
        <v>0</v>
      </c>
      <c r="N23" s="116">
        <v>0</v>
      </c>
      <c r="O23" s="118">
        <f t="shared" si="4"/>
        <v>-7.4193110000000004</v>
      </c>
      <c r="P23" s="118">
        <f t="shared" si="5"/>
        <v>0</v>
      </c>
      <c r="Q23" s="118">
        <f t="shared" si="1"/>
        <v>0</v>
      </c>
      <c r="R23" s="118">
        <f t="shared" si="1"/>
        <v>0</v>
      </c>
      <c r="S23" s="118">
        <f t="shared" si="1"/>
        <v>-7.4193110000000004</v>
      </c>
      <c r="T23" s="117">
        <f t="shared" si="6"/>
        <v>0</v>
      </c>
      <c r="U23" s="116"/>
      <c r="V23" s="116"/>
      <c r="W23" s="116"/>
      <c r="X23" s="116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20"/>
      <c r="AO23" s="112"/>
    </row>
    <row r="24" spans="1:41" ht="92.25" customHeight="1" thickBot="1" x14ac:dyDescent="0.25">
      <c r="A24" s="121"/>
      <c r="B24" s="122" t="s">
        <v>46</v>
      </c>
      <c r="C24" s="123" t="s">
        <v>47</v>
      </c>
      <c r="D24" s="124" t="s">
        <v>48</v>
      </c>
      <c r="E24" s="45">
        <f t="shared" si="2"/>
        <v>5.6822400000000002</v>
      </c>
      <c r="F24" s="125">
        <v>0</v>
      </c>
      <c r="G24" s="125">
        <v>0</v>
      </c>
      <c r="H24" s="125">
        <v>0</v>
      </c>
      <c r="I24" s="125">
        <v>5.6822400000000002</v>
      </c>
      <c r="J24" s="126">
        <f t="shared" si="3"/>
        <v>0</v>
      </c>
      <c r="K24" s="125">
        <v>0</v>
      </c>
      <c r="L24" s="125">
        <v>0</v>
      </c>
      <c r="M24" s="125">
        <v>0</v>
      </c>
      <c r="N24" s="125">
        <v>0</v>
      </c>
      <c r="O24" s="127">
        <f t="shared" si="4"/>
        <v>-5.6822400000000002</v>
      </c>
      <c r="P24" s="127">
        <f t="shared" si="5"/>
        <v>0</v>
      </c>
      <c r="Q24" s="127">
        <f t="shared" si="1"/>
        <v>0</v>
      </c>
      <c r="R24" s="127">
        <f t="shared" si="1"/>
        <v>0</v>
      </c>
      <c r="S24" s="127">
        <f t="shared" si="1"/>
        <v>-5.6822400000000002</v>
      </c>
      <c r="T24" s="126">
        <f t="shared" si="6"/>
        <v>0</v>
      </c>
      <c r="U24" s="125"/>
      <c r="V24" s="125"/>
      <c r="W24" s="125"/>
      <c r="X24" s="125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9"/>
      <c r="AO24" s="112"/>
    </row>
    <row r="25" spans="1:41" x14ac:dyDescent="0.2">
      <c r="J25" s="85"/>
    </row>
    <row r="26" spans="1:41" x14ac:dyDescent="0.2">
      <c r="C26" s="130" t="s">
        <v>81</v>
      </c>
      <c r="D26" s="131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3"/>
      <c r="U26" s="132"/>
      <c r="V26" s="132"/>
      <c r="W26" s="132"/>
    </row>
    <row r="27" spans="1:41" x14ac:dyDescent="0.2">
      <c r="C27" s="84" t="s">
        <v>82</v>
      </c>
      <c r="J27" s="85"/>
    </row>
    <row r="29" spans="1:41" x14ac:dyDescent="0.2">
      <c r="T29" s="134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zoomScale="70" zoomScaleNormal="70" workbookViewId="0">
      <selection activeCell="G25" sqref="G25"/>
    </sheetView>
  </sheetViews>
  <sheetFormatPr defaultColWidth="10" defaultRowHeight="15.75" x14ac:dyDescent="0.25"/>
  <cols>
    <col min="1" max="1" width="10" style="138" customWidth="1"/>
    <col min="2" max="2" width="51.140625" style="138" customWidth="1"/>
    <col min="3" max="3" width="13.28515625" style="138" customWidth="1"/>
    <col min="4" max="4" width="13.28515625" style="140" customWidth="1"/>
    <col min="5" max="12" width="13.28515625" style="138" customWidth="1"/>
    <col min="13" max="13" width="44" style="138" customWidth="1"/>
    <col min="14" max="14" width="10" style="138"/>
    <col min="15" max="15" width="10.5703125" style="138" bestFit="1" customWidth="1"/>
    <col min="16" max="16" width="10" style="138"/>
    <col min="17" max="17" width="16.7109375" style="138" customWidth="1"/>
    <col min="18" max="19" width="12.28515625" style="138" customWidth="1"/>
    <col min="20" max="16384" width="10" style="138"/>
  </cols>
  <sheetData>
    <row r="2" spans="1:18" x14ac:dyDescent="0.25">
      <c r="A2" s="135"/>
      <c r="B2" s="135"/>
      <c r="C2" s="135"/>
      <c r="D2" s="135"/>
      <c r="E2" s="135"/>
      <c r="F2" s="136"/>
      <c r="G2" s="135"/>
      <c r="H2" s="135"/>
      <c r="I2" s="135"/>
      <c r="J2" s="135"/>
      <c r="K2" s="135"/>
      <c r="L2" s="135"/>
      <c r="M2" s="137" t="s">
        <v>83</v>
      </c>
      <c r="N2" s="135"/>
      <c r="O2" s="135"/>
      <c r="P2" s="135"/>
      <c r="Q2" s="135"/>
      <c r="R2" s="135"/>
    </row>
    <row r="3" spans="1:18" x14ac:dyDescent="0.25">
      <c r="A3" s="135"/>
      <c r="B3" s="135"/>
      <c r="C3" s="135"/>
      <c r="D3" s="135"/>
      <c r="E3" s="135"/>
      <c r="F3" s="136"/>
      <c r="G3" s="135"/>
      <c r="H3" s="135"/>
      <c r="I3" s="135"/>
      <c r="J3" s="135"/>
      <c r="K3" s="135"/>
      <c r="L3" s="135"/>
      <c r="M3" s="137" t="s">
        <v>1</v>
      </c>
      <c r="N3" s="135"/>
      <c r="O3" s="135"/>
      <c r="P3" s="135"/>
      <c r="Q3" s="135"/>
      <c r="R3" s="135"/>
    </row>
    <row r="4" spans="1:18" x14ac:dyDescent="0.25">
      <c r="A4" s="135"/>
      <c r="B4" s="135"/>
      <c r="C4" s="135"/>
      <c r="D4" s="135"/>
      <c r="E4" s="135"/>
      <c r="F4" s="136"/>
      <c r="G4" s="135"/>
      <c r="H4" s="135"/>
      <c r="I4" s="135"/>
      <c r="J4" s="135"/>
      <c r="K4" s="135"/>
      <c r="L4" s="135"/>
      <c r="M4" s="139" t="s">
        <v>2</v>
      </c>
      <c r="N4" s="135"/>
      <c r="O4" s="135"/>
      <c r="P4" s="135"/>
      <c r="Q4" s="135"/>
      <c r="R4" s="135"/>
    </row>
    <row r="5" spans="1:18" x14ac:dyDescent="0.25">
      <c r="M5" s="140"/>
      <c r="N5" s="377"/>
      <c r="O5" s="377"/>
      <c r="P5" s="135"/>
      <c r="Q5" s="135"/>
      <c r="R5" s="135"/>
    </row>
    <row r="6" spans="1:18" x14ac:dyDescent="0.25">
      <c r="A6" s="135"/>
      <c r="B6" s="135"/>
      <c r="C6" s="135"/>
      <c r="D6" s="135"/>
      <c r="E6" s="135"/>
      <c r="F6" s="136"/>
      <c r="G6" s="135"/>
      <c r="H6" s="135"/>
      <c r="I6" s="135"/>
      <c r="J6" s="135"/>
      <c r="K6" s="135"/>
      <c r="L6" s="135"/>
      <c r="M6" s="139" t="s">
        <v>3</v>
      </c>
      <c r="N6" s="135"/>
      <c r="O6" s="135"/>
      <c r="P6" s="135"/>
      <c r="Q6" s="135"/>
      <c r="R6" s="135"/>
    </row>
    <row r="7" spans="1:18" x14ac:dyDescent="0.25">
      <c r="A7" s="135"/>
      <c r="B7" s="135"/>
      <c r="C7" s="135"/>
      <c r="D7" s="135"/>
      <c r="E7" s="135"/>
      <c r="F7" s="136"/>
      <c r="G7" s="135"/>
      <c r="H7" s="135"/>
      <c r="I7" s="135"/>
      <c r="J7" s="135"/>
      <c r="K7" s="135"/>
      <c r="L7" s="135"/>
      <c r="M7" s="139" t="s">
        <v>4</v>
      </c>
      <c r="N7" s="135"/>
      <c r="O7" s="135"/>
      <c r="P7" s="135"/>
      <c r="Q7" s="135"/>
      <c r="R7" s="135"/>
    </row>
    <row r="8" spans="1:18" x14ac:dyDescent="0.25">
      <c r="A8" s="135"/>
      <c r="B8" s="135"/>
      <c r="C8" s="135"/>
      <c r="D8" s="135"/>
      <c r="E8" s="135"/>
      <c r="F8" s="136"/>
      <c r="G8" s="135"/>
      <c r="H8" s="135"/>
      <c r="I8" s="135"/>
      <c r="J8" s="141"/>
      <c r="K8" s="135"/>
      <c r="L8" s="142"/>
      <c r="M8" s="11" t="s">
        <v>5</v>
      </c>
      <c r="N8" s="135"/>
      <c r="O8" s="135"/>
      <c r="P8" s="135"/>
      <c r="Q8" s="135"/>
      <c r="R8" s="135"/>
    </row>
    <row r="9" spans="1:18" x14ac:dyDescent="0.25">
      <c r="A9" s="135"/>
      <c r="B9" s="135"/>
      <c r="C9" s="135"/>
      <c r="D9" s="143"/>
      <c r="E9" s="144"/>
      <c r="F9" s="145"/>
      <c r="G9" s="146"/>
      <c r="H9" s="147"/>
      <c r="I9" s="135"/>
      <c r="J9" s="147"/>
      <c r="K9" s="135"/>
      <c r="L9" s="148"/>
      <c r="M9" s="11" t="s">
        <v>6</v>
      </c>
      <c r="N9" s="135"/>
      <c r="O9" s="135"/>
      <c r="P9" s="135"/>
      <c r="Q9" s="135"/>
      <c r="R9" s="135"/>
    </row>
    <row r="10" spans="1:18" x14ac:dyDescent="0.25">
      <c r="A10" s="135"/>
      <c r="B10" s="135"/>
      <c r="C10" s="135"/>
      <c r="D10" s="149"/>
      <c r="E10" s="150"/>
      <c r="F10" s="151"/>
      <c r="G10" s="142"/>
      <c r="H10" s="142"/>
      <c r="I10" s="152"/>
      <c r="J10" s="152"/>
      <c r="K10" s="153"/>
      <c r="L10" s="154"/>
      <c r="M10" s="155" t="s">
        <v>7</v>
      </c>
      <c r="N10" s="135"/>
      <c r="O10" s="135"/>
      <c r="P10" s="135"/>
      <c r="Q10" s="135"/>
      <c r="R10" s="135"/>
    </row>
    <row r="11" spans="1:18" x14ac:dyDescent="0.25">
      <c r="A11" s="135"/>
      <c r="B11" s="135"/>
      <c r="C11" s="135"/>
      <c r="D11" s="156"/>
      <c r="E11" s="157"/>
      <c r="F11" s="158"/>
      <c r="G11" s="135"/>
      <c r="H11" s="158"/>
      <c r="I11" s="159"/>
      <c r="J11" s="159"/>
      <c r="K11" s="159"/>
      <c r="L11" s="135"/>
      <c r="M11" s="139" t="s">
        <v>8</v>
      </c>
      <c r="N11" s="135"/>
      <c r="O11" s="135"/>
      <c r="P11" s="135"/>
      <c r="Q11" s="135"/>
      <c r="R11" s="135"/>
    </row>
    <row r="12" spans="1:18" x14ac:dyDescent="0.25">
      <c r="A12" s="135"/>
      <c r="B12" s="135"/>
      <c r="C12" s="135"/>
      <c r="D12" s="156"/>
      <c r="E12" s="157"/>
      <c r="F12" s="158"/>
      <c r="G12" s="135"/>
      <c r="H12" s="158"/>
      <c r="I12" s="159"/>
      <c r="J12" s="159"/>
      <c r="K12" s="159"/>
      <c r="L12" s="135"/>
      <c r="M12" s="139" t="s">
        <v>9</v>
      </c>
      <c r="N12" s="135"/>
      <c r="O12" s="135"/>
      <c r="P12" s="135"/>
      <c r="Q12" s="135"/>
      <c r="R12" s="135"/>
    </row>
    <row r="13" spans="1:18" ht="36.75" customHeight="1" x14ac:dyDescent="0.25">
      <c r="A13" s="378" t="s">
        <v>239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160"/>
      <c r="O13" s="160"/>
      <c r="P13" s="135"/>
      <c r="Q13" s="135"/>
      <c r="R13" s="135"/>
    </row>
    <row r="14" spans="1:18" ht="16.5" thickBot="1" x14ac:dyDescent="0.3">
      <c r="A14" s="161"/>
      <c r="B14" s="135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62"/>
      <c r="N14" s="160"/>
      <c r="O14" s="160"/>
      <c r="P14" s="135"/>
      <c r="Q14" s="135"/>
      <c r="R14" s="135"/>
    </row>
    <row r="15" spans="1:18" ht="32.25" customHeight="1" x14ac:dyDescent="0.25">
      <c r="A15" s="380" t="s">
        <v>54</v>
      </c>
      <c r="B15" s="383" t="s">
        <v>84</v>
      </c>
      <c r="C15" s="383" t="s">
        <v>235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5" t="s">
        <v>19</v>
      </c>
      <c r="N15" s="135"/>
      <c r="O15" s="135"/>
      <c r="P15" s="135"/>
      <c r="Q15" s="135"/>
      <c r="R15" s="135"/>
    </row>
    <row r="16" spans="1:18" x14ac:dyDescent="0.25">
      <c r="A16" s="381"/>
      <c r="B16" s="376"/>
      <c r="C16" s="376" t="s">
        <v>20</v>
      </c>
      <c r="D16" s="376"/>
      <c r="E16" s="376" t="s">
        <v>21</v>
      </c>
      <c r="F16" s="376"/>
      <c r="G16" s="376" t="s">
        <v>22</v>
      </c>
      <c r="H16" s="376"/>
      <c r="I16" s="376" t="s">
        <v>23</v>
      </c>
      <c r="J16" s="376"/>
      <c r="K16" s="376" t="s">
        <v>24</v>
      </c>
      <c r="L16" s="376"/>
      <c r="M16" s="386"/>
      <c r="N16" s="135"/>
      <c r="O16" s="135"/>
      <c r="P16" s="135"/>
      <c r="Q16" s="135"/>
      <c r="R16" s="135"/>
    </row>
    <row r="17" spans="1:19" ht="16.5" thickBot="1" x14ac:dyDescent="0.3">
      <c r="A17" s="382"/>
      <c r="B17" s="384"/>
      <c r="C17" s="163" t="s">
        <v>85</v>
      </c>
      <c r="D17" s="163" t="s">
        <v>86</v>
      </c>
      <c r="E17" s="163" t="s">
        <v>30</v>
      </c>
      <c r="F17" s="163" t="s">
        <v>31</v>
      </c>
      <c r="G17" s="163" t="s">
        <v>30</v>
      </c>
      <c r="H17" s="163" t="s">
        <v>31</v>
      </c>
      <c r="I17" s="163" t="s">
        <v>30</v>
      </c>
      <c r="J17" s="163" t="s">
        <v>31</v>
      </c>
      <c r="K17" s="163" t="s">
        <v>30</v>
      </c>
      <c r="L17" s="163" t="s">
        <v>31</v>
      </c>
      <c r="M17" s="387"/>
      <c r="N17" s="135"/>
      <c r="O17" s="135"/>
      <c r="P17" s="135"/>
      <c r="Q17" s="135"/>
      <c r="R17" s="135"/>
    </row>
    <row r="18" spans="1:19" ht="16.5" thickBot="1" x14ac:dyDescent="0.3">
      <c r="A18" s="226"/>
      <c r="B18" s="227" t="s">
        <v>146</v>
      </c>
      <c r="C18" s="241">
        <f>C19</f>
        <v>35.236423000000002</v>
      </c>
      <c r="D18" s="241">
        <f t="shared" ref="D18:L18" si="0">D19</f>
        <v>18.390379589999998</v>
      </c>
      <c r="E18" s="240">
        <f t="shared" si="0"/>
        <v>1.1299999999999999</v>
      </c>
      <c r="F18" s="240">
        <f t="shared" si="0"/>
        <v>9.9949999999999997E-2</v>
      </c>
      <c r="G18" s="240">
        <f t="shared" si="0"/>
        <v>12.311</v>
      </c>
      <c r="H18" s="240">
        <f t="shared" si="0"/>
        <v>9.5669186599999989</v>
      </c>
      <c r="I18" s="240">
        <f t="shared" si="0"/>
        <v>11.56</v>
      </c>
      <c r="J18" s="240">
        <f t="shared" si="0"/>
        <v>8.7235109299999998</v>
      </c>
      <c r="K18" s="240">
        <f t="shared" si="0"/>
        <v>10.235423000000001</v>
      </c>
      <c r="L18" s="240">
        <f t="shared" si="0"/>
        <v>0</v>
      </c>
      <c r="M18" s="228"/>
      <c r="N18" s="135"/>
      <c r="O18" s="135"/>
      <c r="P18" s="135"/>
      <c r="Q18" s="135"/>
      <c r="R18" s="135"/>
    </row>
    <row r="19" spans="1:19" x14ac:dyDescent="0.25">
      <c r="A19" s="229" t="s">
        <v>143</v>
      </c>
      <c r="B19" s="230" t="s">
        <v>144</v>
      </c>
      <c r="C19" s="231">
        <f>SUM(C20,C28,C32:C33,C35)</f>
        <v>35.236423000000002</v>
      </c>
      <c r="D19" s="231">
        <f>SUM(D20,D28,D32:D33,D35)</f>
        <v>18.390379589999998</v>
      </c>
      <c r="E19" s="231">
        <f>SUM(E20,E28,E32:E33,E35)</f>
        <v>1.1299999999999999</v>
      </c>
      <c r="F19" s="231">
        <f t="shared" ref="F19:L19" si="1">SUM(F20,F28,F32:F33,F35)</f>
        <v>9.9949999999999997E-2</v>
      </c>
      <c r="G19" s="231">
        <f>SUM(G20,G28,G32:G33,G35)</f>
        <v>12.311</v>
      </c>
      <c r="H19" s="231">
        <f t="shared" si="1"/>
        <v>9.5669186599999989</v>
      </c>
      <c r="I19" s="231">
        <f>SUM(I20,I28,I32:I33,I35)</f>
        <v>11.56</v>
      </c>
      <c r="J19" s="231">
        <f t="shared" si="1"/>
        <v>8.7235109299999998</v>
      </c>
      <c r="K19" s="231">
        <f>SUM(K20,K28,K32:K33,K35)</f>
        <v>10.235423000000001</v>
      </c>
      <c r="L19" s="231">
        <f t="shared" si="1"/>
        <v>0</v>
      </c>
      <c r="M19" s="232"/>
      <c r="N19" s="164"/>
      <c r="O19" s="165"/>
      <c r="P19" s="135"/>
      <c r="Q19" s="166"/>
      <c r="R19" s="167"/>
    </row>
    <row r="20" spans="1:19" x14ac:dyDescent="0.25">
      <c r="A20" s="233" t="s">
        <v>87</v>
      </c>
      <c r="B20" s="224" t="s">
        <v>145</v>
      </c>
      <c r="C20" s="168">
        <f t="shared" ref="C20:I20" si="2">C21</f>
        <v>35.236423000000002</v>
      </c>
      <c r="D20" s="168">
        <f t="shared" si="2"/>
        <v>18.390379589999998</v>
      </c>
      <c r="E20" s="168">
        <f t="shared" si="2"/>
        <v>1.1299999999999999</v>
      </c>
      <c r="F20" s="168">
        <f t="shared" si="2"/>
        <v>9.9949999999999997E-2</v>
      </c>
      <c r="G20" s="168">
        <f t="shared" si="2"/>
        <v>12.311</v>
      </c>
      <c r="H20" s="168">
        <f t="shared" si="2"/>
        <v>9.5669186599999989</v>
      </c>
      <c r="I20" s="168">
        <f t="shared" si="2"/>
        <v>11.56</v>
      </c>
      <c r="J20" s="168">
        <f>J21</f>
        <v>8.7235109299999998</v>
      </c>
      <c r="K20" s="168">
        <f>K21</f>
        <v>10.235423000000001</v>
      </c>
      <c r="L20" s="168">
        <f t="shared" ref="L20" si="3">SUM(L21:L23,L26)</f>
        <v>0</v>
      </c>
      <c r="M20" s="169"/>
      <c r="N20" s="164"/>
      <c r="O20" s="135"/>
      <c r="P20" s="135"/>
      <c r="Q20" s="142"/>
      <c r="R20" s="135"/>
      <c r="S20" s="135"/>
    </row>
    <row r="21" spans="1:19" x14ac:dyDescent="0.25">
      <c r="A21" s="234" t="s">
        <v>88</v>
      </c>
      <c r="B21" s="225" t="s">
        <v>89</v>
      </c>
      <c r="C21" s="170">
        <f>E21+G21+I21+K21</f>
        <v>35.236423000000002</v>
      </c>
      <c r="D21" s="170">
        <f>SUM(F21,H21,J21,L21)</f>
        <v>18.390379589999998</v>
      </c>
      <c r="E21" s="170">
        <f>E22</f>
        <v>1.1299999999999999</v>
      </c>
      <c r="F21" s="170">
        <f>F22</f>
        <v>9.9949999999999997E-2</v>
      </c>
      <c r="G21" s="170">
        <f>G22</f>
        <v>12.311</v>
      </c>
      <c r="H21" s="170">
        <f>H22</f>
        <v>9.5669186599999989</v>
      </c>
      <c r="I21" s="170">
        <f>I22</f>
        <v>11.56</v>
      </c>
      <c r="J21" s="170">
        <f>J22</f>
        <v>8.7235109299999998</v>
      </c>
      <c r="K21" s="170">
        <f>K22</f>
        <v>10.235423000000001</v>
      </c>
      <c r="L21" s="170"/>
      <c r="M21" s="171"/>
      <c r="N21" s="172"/>
      <c r="O21" s="173"/>
      <c r="P21" s="174"/>
      <c r="Q21" s="175"/>
      <c r="R21" s="176"/>
      <c r="S21" s="175"/>
    </row>
    <row r="22" spans="1:19" x14ac:dyDescent="0.25">
      <c r="A22" s="234" t="s">
        <v>90</v>
      </c>
      <c r="B22" s="225" t="s">
        <v>91</v>
      </c>
      <c r="C22" s="170">
        <f>SUM(E22,G22,I22,K22)</f>
        <v>35.236423000000002</v>
      </c>
      <c r="D22" s="170">
        <f>SUM(F22,H22,J22,L22)</f>
        <v>18.390379589999998</v>
      </c>
      <c r="E22" s="170">
        <v>1.1299999999999999</v>
      </c>
      <c r="F22" s="170">
        <f>'прил. 7.1'!I17</f>
        <v>9.9949999999999997E-2</v>
      </c>
      <c r="G22" s="170">
        <v>12.311</v>
      </c>
      <c r="H22" s="170">
        <f>'прил. 7.1'!K17</f>
        <v>9.5669186599999989</v>
      </c>
      <c r="I22" s="170">
        <v>11.56</v>
      </c>
      <c r="J22" s="170">
        <f>'прил. 7.1'!M18</f>
        <v>8.7235109299999998</v>
      </c>
      <c r="K22" s="170">
        <v>10.235423000000001</v>
      </c>
      <c r="L22" s="170"/>
      <c r="M22" s="177"/>
      <c r="N22" s="178"/>
      <c r="O22" s="135"/>
      <c r="P22" s="135"/>
      <c r="Q22" s="175"/>
      <c r="R22" s="179"/>
      <c r="S22" s="135"/>
    </row>
    <row r="23" spans="1:19" ht="25.5" x14ac:dyDescent="0.25">
      <c r="A23" s="234" t="s">
        <v>92</v>
      </c>
      <c r="B23" s="225" t="s">
        <v>93</v>
      </c>
      <c r="C23" s="170">
        <f>SUM(C24:C25)</f>
        <v>0</v>
      </c>
      <c r="D23" s="170">
        <f>SUM(D24:D25)</f>
        <v>0</v>
      </c>
      <c r="E23" s="170"/>
      <c r="F23" s="170"/>
      <c r="G23" s="170"/>
      <c r="H23" s="170"/>
      <c r="I23" s="170"/>
      <c r="J23" s="170"/>
      <c r="K23" s="170"/>
      <c r="L23" s="170"/>
      <c r="M23" s="177"/>
      <c r="N23" s="178"/>
      <c r="P23" s="135"/>
      <c r="Q23" s="180"/>
      <c r="R23" s="179"/>
      <c r="S23" s="135"/>
    </row>
    <row r="24" spans="1:19" x14ac:dyDescent="0.25">
      <c r="A24" s="234" t="s">
        <v>94</v>
      </c>
      <c r="B24" s="225" t="s">
        <v>95</v>
      </c>
      <c r="C24" s="170">
        <f t="shared" ref="C24:D26" si="4">SUM(E24,G24,I24,K24)</f>
        <v>0</v>
      </c>
      <c r="D24" s="170">
        <f t="shared" si="4"/>
        <v>0</v>
      </c>
      <c r="E24" s="168"/>
      <c r="F24" s="168"/>
      <c r="G24" s="168"/>
      <c r="H24" s="168"/>
      <c r="I24" s="168"/>
      <c r="J24" s="168"/>
      <c r="K24" s="168"/>
      <c r="L24" s="170"/>
      <c r="M24" s="169"/>
      <c r="N24" s="178"/>
      <c r="O24" s="135"/>
      <c r="P24" s="135"/>
      <c r="Q24" s="180"/>
      <c r="R24" s="179"/>
      <c r="S24" s="135"/>
    </row>
    <row r="25" spans="1:19" ht="25.5" x14ac:dyDescent="0.25">
      <c r="A25" s="234" t="s">
        <v>96</v>
      </c>
      <c r="B25" s="225" t="s">
        <v>97</v>
      </c>
      <c r="C25" s="170">
        <f t="shared" si="4"/>
        <v>0</v>
      </c>
      <c r="D25" s="170">
        <f t="shared" si="4"/>
        <v>0</v>
      </c>
      <c r="E25" s="168"/>
      <c r="F25" s="168"/>
      <c r="G25" s="168"/>
      <c r="H25" s="168"/>
      <c r="I25" s="168"/>
      <c r="J25" s="168"/>
      <c r="K25" s="168"/>
      <c r="L25" s="170"/>
      <c r="M25" s="181"/>
      <c r="N25" s="178"/>
      <c r="O25" s="142"/>
      <c r="P25" s="135"/>
      <c r="Q25" s="180"/>
      <c r="R25" s="179"/>
      <c r="S25" s="135"/>
    </row>
    <row r="26" spans="1:19" ht="25.5" x14ac:dyDescent="0.25">
      <c r="A26" s="234" t="s">
        <v>98</v>
      </c>
      <c r="B26" s="225" t="s">
        <v>99</v>
      </c>
      <c r="C26" s="170">
        <f t="shared" si="4"/>
        <v>0</v>
      </c>
      <c r="D26" s="170">
        <f t="shared" si="4"/>
        <v>0</v>
      </c>
      <c r="E26" s="168"/>
      <c r="F26" s="168"/>
      <c r="G26" s="168"/>
      <c r="H26" s="168"/>
      <c r="I26" s="168"/>
      <c r="J26" s="168"/>
      <c r="K26" s="168"/>
      <c r="L26" s="170"/>
      <c r="M26" s="169"/>
      <c r="N26" s="178"/>
      <c r="O26" s="142"/>
      <c r="P26" s="135"/>
      <c r="Q26" s="182"/>
      <c r="R26" s="179"/>
      <c r="S26" s="135"/>
    </row>
    <row r="27" spans="1:19" x14ac:dyDescent="0.25">
      <c r="A27" s="234" t="s">
        <v>100</v>
      </c>
      <c r="B27" s="225" t="s">
        <v>101</v>
      </c>
      <c r="C27" s="170"/>
      <c r="D27" s="170"/>
      <c r="E27" s="168"/>
      <c r="F27" s="168"/>
      <c r="G27" s="168"/>
      <c r="H27" s="168"/>
      <c r="I27" s="168"/>
      <c r="J27" s="168"/>
      <c r="K27" s="168"/>
      <c r="L27" s="170"/>
      <c r="M27" s="169"/>
      <c r="N27" s="178"/>
      <c r="O27" s="142"/>
      <c r="P27" s="135"/>
      <c r="Q27" s="182"/>
      <c r="R27" s="179"/>
      <c r="S27" s="135"/>
    </row>
    <row r="28" spans="1:19" x14ac:dyDescent="0.25">
      <c r="A28" s="235" t="s">
        <v>102</v>
      </c>
      <c r="B28" s="223" t="s">
        <v>119</v>
      </c>
      <c r="C28" s="168">
        <f>SUM(C29:C31)</f>
        <v>0</v>
      </c>
      <c r="D28" s="168">
        <f>SUM(D29:D31)</f>
        <v>0</v>
      </c>
      <c r="E28" s="168">
        <f t="shared" ref="E28:K28" si="5">SUM(E29:E31)</f>
        <v>0</v>
      </c>
      <c r="F28" s="168">
        <f>SUM(F29:F31)</f>
        <v>0</v>
      </c>
      <c r="G28" s="168">
        <f t="shared" si="5"/>
        <v>0</v>
      </c>
      <c r="H28" s="168">
        <f>SUM(H29:H31)</f>
        <v>0</v>
      </c>
      <c r="I28" s="168">
        <f t="shared" si="5"/>
        <v>0</v>
      </c>
      <c r="J28" s="168">
        <f>SUM(J29:J31)</f>
        <v>0</v>
      </c>
      <c r="K28" s="168">
        <f t="shared" si="5"/>
        <v>0</v>
      </c>
      <c r="L28" s="168">
        <f>SUM(L29:L31)</f>
        <v>0</v>
      </c>
      <c r="M28" s="169"/>
      <c r="N28" s="178"/>
      <c r="O28" s="135"/>
      <c r="P28" s="135"/>
      <c r="Q28" s="175"/>
      <c r="R28" s="179"/>
      <c r="S28" s="142"/>
    </row>
    <row r="29" spans="1:19" x14ac:dyDescent="0.25">
      <c r="A29" s="234" t="s">
        <v>103</v>
      </c>
      <c r="B29" s="225" t="s">
        <v>120</v>
      </c>
      <c r="C29" s="170">
        <f>E29+G29+I29+K29</f>
        <v>0</v>
      </c>
      <c r="D29" s="170">
        <f t="shared" ref="D29:D35" si="6">SUM(F29,H29,J29,L29)</f>
        <v>0</v>
      </c>
      <c r="E29" s="170"/>
      <c r="F29" s="170"/>
      <c r="G29" s="170"/>
      <c r="H29" s="170"/>
      <c r="I29" s="170"/>
      <c r="J29" s="170"/>
      <c r="K29" s="170"/>
      <c r="L29" s="170"/>
      <c r="M29" s="171"/>
      <c r="N29" s="172"/>
      <c r="O29" s="173"/>
      <c r="P29" s="174"/>
      <c r="Q29" s="175"/>
      <c r="R29" s="179"/>
      <c r="S29" s="135"/>
    </row>
    <row r="30" spans="1:19" x14ac:dyDescent="0.25">
      <c r="A30" s="234" t="s">
        <v>121</v>
      </c>
      <c r="B30" s="225" t="s">
        <v>91</v>
      </c>
      <c r="C30" s="170">
        <f t="shared" ref="C30:C35" si="7">SUM(E30,G30,I30,K30)</f>
        <v>0</v>
      </c>
      <c r="D30" s="170">
        <f t="shared" si="6"/>
        <v>0</v>
      </c>
      <c r="E30" s="168"/>
      <c r="F30" s="168"/>
      <c r="G30" s="168"/>
      <c r="H30" s="168"/>
      <c r="I30" s="168"/>
      <c r="J30" s="168"/>
      <c r="K30" s="168"/>
      <c r="L30" s="170"/>
      <c r="M30" s="183"/>
      <c r="N30" s="178"/>
      <c r="O30" s="142"/>
      <c r="P30" s="135"/>
      <c r="Q30" s="175"/>
      <c r="R30" s="179"/>
      <c r="S30" s="135"/>
    </row>
    <row r="31" spans="1:19" x14ac:dyDescent="0.25">
      <c r="A31" s="234" t="s">
        <v>104</v>
      </c>
      <c r="B31" s="225" t="s">
        <v>122</v>
      </c>
      <c r="C31" s="170">
        <f t="shared" si="7"/>
        <v>0</v>
      </c>
      <c r="D31" s="170">
        <f t="shared" si="6"/>
        <v>0</v>
      </c>
      <c r="E31" s="168"/>
      <c r="F31" s="168"/>
      <c r="G31" s="168"/>
      <c r="H31" s="168"/>
      <c r="I31" s="168"/>
      <c r="J31" s="168"/>
      <c r="K31" s="168"/>
      <c r="L31" s="170"/>
      <c r="M31" s="169"/>
      <c r="N31" s="178"/>
      <c r="O31" s="135"/>
      <c r="P31" s="135"/>
      <c r="Q31" s="180"/>
      <c r="R31" s="179"/>
      <c r="S31" s="135"/>
    </row>
    <row r="32" spans="1:19" ht="29.25" customHeight="1" x14ac:dyDescent="0.25">
      <c r="A32" s="234" t="s">
        <v>123</v>
      </c>
      <c r="B32" s="225" t="s">
        <v>124</v>
      </c>
      <c r="C32" s="170">
        <f>E32+G32+I32+K32</f>
        <v>0</v>
      </c>
      <c r="D32" s="170">
        <f t="shared" si="6"/>
        <v>0</v>
      </c>
      <c r="E32" s="168"/>
      <c r="F32" s="168"/>
      <c r="G32" s="168"/>
      <c r="H32" s="168"/>
      <c r="I32" s="168"/>
      <c r="J32" s="168"/>
      <c r="K32" s="168"/>
      <c r="L32" s="168"/>
      <c r="M32" s="184"/>
      <c r="N32" s="172"/>
      <c r="O32" s="173"/>
      <c r="P32" s="185"/>
      <c r="Q32" s="175"/>
      <c r="R32" s="179"/>
      <c r="S32" s="135"/>
    </row>
    <row r="33" spans="1:19" ht="13.5" customHeight="1" x14ac:dyDescent="0.25">
      <c r="A33" s="234" t="s">
        <v>105</v>
      </c>
      <c r="B33" s="225" t="s">
        <v>125</v>
      </c>
      <c r="C33" s="170">
        <f t="shared" si="7"/>
        <v>0</v>
      </c>
      <c r="D33" s="170">
        <f t="shared" si="6"/>
        <v>0</v>
      </c>
      <c r="E33" s="168"/>
      <c r="F33" s="168"/>
      <c r="G33" s="168"/>
      <c r="H33" s="168"/>
      <c r="I33" s="168"/>
      <c r="J33" s="168"/>
      <c r="K33" s="168"/>
      <c r="L33" s="168"/>
      <c r="M33" s="169"/>
      <c r="N33" s="164"/>
      <c r="O33" s="142"/>
      <c r="P33" s="135"/>
      <c r="Q33" s="175"/>
      <c r="R33" s="179"/>
      <c r="S33" s="135"/>
    </row>
    <row r="34" spans="1:19" ht="13.5" customHeight="1" x14ac:dyDescent="0.25">
      <c r="A34" s="234" t="s">
        <v>106</v>
      </c>
      <c r="B34" s="225" t="s">
        <v>126</v>
      </c>
      <c r="C34" s="170">
        <f t="shared" si="7"/>
        <v>0</v>
      </c>
      <c r="D34" s="170">
        <f t="shared" si="6"/>
        <v>0</v>
      </c>
      <c r="E34" s="170"/>
      <c r="F34" s="170"/>
      <c r="G34" s="170"/>
      <c r="H34" s="170"/>
      <c r="I34" s="170"/>
      <c r="J34" s="170"/>
      <c r="K34" s="170"/>
      <c r="L34" s="170"/>
      <c r="M34" s="169"/>
      <c r="N34" s="164"/>
      <c r="O34" s="135"/>
      <c r="P34" s="135"/>
      <c r="Q34" s="180"/>
      <c r="R34" s="179"/>
      <c r="S34" s="135"/>
    </row>
    <row r="35" spans="1:19" ht="16.5" thickBot="1" x14ac:dyDescent="0.3">
      <c r="A35" s="236" t="s">
        <v>127</v>
      </c>
      <c r="B35" s="237" t="s">
        <v>128</v>
      </c>
      <c r="C35" s="239">
        <f t="shared" si="7"/>
        <v>0</v>
      </c>
      <c r="D35" s="239">
        <f t="shared" si="6"/>
        <v>0</v>
      </c>
      <c r="E35" s="186"/>
      <c r="F35" s="186"/>
      <c r="G35" s="186"/>
      <c r="H35" s="186"/>
      <c r="I35" s="186"/>
      <c r="J35" s="186"/>
      <c r="K35" s="186"/>
      <c r="L35" s="186"/>
      <c r="M35" s="187"/>
      <c r="N35" s="164"/>
      <c r="O35" s="142"/>
      <c r="P35" s="135"/>
      <c r="Q35" s="180"/>
      <c r="R35" s="179"/>
      <c r="S35" s="135"/>
    </row>
    <row r="36" spans="1:19" x14ac:dyDescent="0.25">
      <c r="A36" s="229" t="s">
        <v>129</v>
      </c>
      <c r="B36" s="230" t="s">
        <v>130</v>
      </c>
      <c r="C36" s="242">
        <f t="shared" ref="C36:C47" si="8">SUM(E36,G36,I36,K36)</f>
        <v>0</v>
      </c>
      <c r="D36" s="242">
        <f t="shared" ref="D36:D47" si="9">SUM(F36,H36,J36,L36)</f>
        <v>0</v>
      </c>
      <c r="E36" s="238"/>
      <c r="F36" s="238"/>
      <c r="G36" s="238"/>
      <c r="H36" s="238"/>
      <c r="I36" s="238"/>
      <c r="J36" s="238"/>
      <c r="K36" s="238"/>
      <c r="L36" s="238"/>
      <c r="M36" s="243"/>
      <c r="N36" s="164"/>
      <c r="O36" s="142"/>
      <c r="P36" s="135"/>
      <c r="Q36" s="180"/>
      <c r="R36" s="179"/>
      <c r="S36" s="135"/>
    </row>
    <row r="37" spans="1:19" x14ac:dyDescent="0.25">
      <c r="A37" s="234" t="s">
        <v>107</v>
      </c>
      <c r="B37" s="225" t="s">
        <v>108</v>
      </c>
      <c r="C37" s="170">
        <f t="shared" si="8"/>
        <v>0</v>
      </c>
      <c r="D37" s="170">
        <f t="shared" si="9"/>
        <v>0</v>
      </c>
      <c r="E37" s="222"/>
      <c r="F37" s="222"/>
      <c r="G37" s="222"/>
      <c r="H37" s="222"/>
      <c r="I37" s="222"/>
      <c r="J37" s="222"/>
      <c r="K37" s="222"/>
      <c r="L37" s="222"/>
      <c r="M37" s="169"/>
      <c r="N37" s="164"/>
      <c r="O37" s="142"/>
      <c r="P37" s="135"/>
      <c r="Q37" s="180"/>
      <c r="R37" s="179"/>
      <c r="S37" s="135"/>
    </row>
    <row r="38" spans="1:19" x14ac:dyDescent="0.25">
      <c r="A38" s="234" t="s">
        <v>109</v>
      </c>
      <c r="B38" s="225" t="s">
        <v>110</v>
      </c>
      <c r="C38" s="170">
        <f t="shared" si="8"/>
        <v>0</v>
      </c>
      <c r="D38" s="170">
        <f t="shared" si="9"/>
        <v>0</v>
      </c>
      <c r="E38" s="222"/>
      <c r="F38" s="222"/>
      <c r="G38" s="222"/>
      <c r="H38" s="222"/>
      <c r="I38" s="222"/>
      <c r="J38" s="222"/>
      <c r="K38" s="222"/>
      <c r="L38" s="222"/>
      <c r="M38" s="169"/>
      <c r="N38" s="164"/>
      <c r="O38" s="142"/>
      <c r="P38" s="135"/>
      <c r="Q38" s="180"/>
      <c r="R38" s="179"/>
      <c r="S38" s="135"/>
    </row>
    <row r="39" spans="1:19" x14ac:dyDescent="0.25">
      <c r="A39" s="234" t="s">
        <v>111</v>
      </c>
      <c r="B39" s="225" t="s">
        <v>131</v>
      </c>
      <c r="C39" s="170">
        <f t="shared" si="8"/>
        <v>0</v>
      </c>
      <c r="D39" s="170">
        <f t="shared" si="9"/>
        <v>0</v>
      </c>
      <c r="E39" s="222"/>
      <c r="F39" s="222"/>
      <c r="G39" s="222"/>
      <c r="H39" s="222"/>
      <c r="I39" s="222"/>
      <c r="J39" s="222"/>
      <c r="K39" s="222"/>
      <c r="L39" s="222"/>
      <c r="M39" s="169"/>
      <c r="N39" s="164"/>
      <c r="O39" s="142"/>
      <c r="P39" s="135"/>
      <c r="Q39" s="180"/>
      <c r="R39" s="179"/>
      <c r="S39" s="135"/>
    </row>
    <row r="40" spans="1:19" x14ac:dyDescent="0.25">
      <c r="A40" s="234" t="s">
        <v>112</v>
      </c>
      <c r="B40" s="225" t="s">
        <v>132</v>
      </c>
      <c r="C40" s="170">
        <f t="shared" si="8"/>
        <v>0</v>
      </c>
      <c r="D40" s="170">
        <f t="shared" si="9"/>
        <v>0</v>
      </c>
      <c r="E40" s="222"/>
      <c r="F40" s="222"/>
      <c r="G40" s="222"/>
      <c r="H40" s="222"/>
      <c r="I40" s="222"/>
      <c r="J40" s="222"/>
      <c r="K40" s="222"/>
      <c r="L40" s="222"/>
      <c r="M40" s="169"/>
      <c r="N40" s="164"/>
      <c r="O40" s="142"/>
      <c r="P40" s="135"/>
      <c r="Q40" s="180"/>
      <c r="R40" s="179"/>
      <c r="S40" s="135"/>
    </row>
    <row r="41" spans="1:19" x14ac:dyDescent="0.25">
      <c r="A41" s="234" t="s">
        <v>113</v>
      </c>
      <c r="B41" s="225" t="s">
        <v>133</v>
      </c>
      <c r="C41" s="170">
        <f t="shared" si="8"/>
        <v>0</v>
      </c>
      <c r="D41" s="170">
        <f t="shared" si="9"/>
        <v>0</v>
      </c>
      <c r="E41" s="222"/>
      <c r="F41" s="222"/>
      <c r="G41" s="222"/>
      <c r="H41" s="222"/>
      <c r="I41" s="222"/>
      <c r="J41" s="222"/>
      <c r="K41" s="222"/>
      <c r="L41" s="222"/>
      <c r="M41" s="169"/>
      <c r="N41" s="164"/>
      <c r="O41" s="142"/>
      <c r="P41" s="135"/>
      <c r="Q41" s="180"/>
      <c r="R41" s="179"/>
      <c r="S41" s="135"/>
    </row>
    <row r="42" spans="1:19" x14ac:dyDescent="0.25">
      <c r="A42" s="234" t="s">
        <v>134</v>
      </c>
      <c r="B42" s="225" t="s">
        <v>135</v>
      </c>
      <c r="C42" s="170">
        <f t="shared" si="8"/>
        <v>0</v>
      </c>
      <c r="D42" s="170">
        <f t="shared" si="9"/>
        <v>0</v>
      </c>
      <c r="E42" s="222"/>
      <c r="F42" s="222"/>
      <c r="G42" s="222"/>
      <c r="H42" s="222"/>
      <c r="I42" s="222"/>
      <c r="J42" s="222"/>
      <c r="K42" s="222"/>
      <c r="L42" s="222"/>
      <c r="M42" s="169"/>
      <c r="N42" s="164"/>
      <c r="O42" s="142"/>
      <c r="P42" s="135"/>
      <c r="Q42" s="180"/>
      <c r="R42" s="179"/>
      <c r="S42" s="135"/>
    </row>
    <row r="43" spans="1:19" ht="25.5" x14ac:dyDescent="0.25">
      <c r="A43" s="234" t="s">
        <v>136</v>
      </c>
      <c r="B43" s="225" t="s">
        <v>137</v>
      </c>
      <c r="C43" s="170">
        <f t="shared" si="8"/>
        <v>0</v>
      </c>
      <c r="D43" s="170">
        <f t="shared" si="9"/>
        <v>0</v>
      </c>
      <c r="E43" s="222"/>
      <c r="F43" s="222"/>
      <c r="G43" s="222"/>
      <c r="H43" s="222"/>
      <c r="I43" s="222"/>
      <c r="J43" s="222"/>
      <c r="K43" s="222"/>
      <c r="L43" s="222"/>
      <c r="M43" s="169"/>
      <c r="N43" s="164"/>
      <c r="O43" s="142"/>
      <c r="P43" s="135"/>
      <c r="Q43" s="180"/>
      <c r="R43" s="179"/>
      <c r="S43" s="135"/>
    </row>
    <row r="44" spans="1:19" ht="25.5" x14ac:dyDescent="0.25">
      <c r="A44" s="234" t="s">
        <v>138</v>
      </c>
      <c r="B44" s="225" t="s">
        <v>139</v>
      </c>
      <c r="C44" s="170">
        <f t="shared" si="8"/>
        <v>0</v>
      </c>
      <c r="D44" s="170">
        <f t="shared" si="9"/>
        <v>0</v>
      </c>
      <c r="E44" s="222"/>
      <c r="F44" s="222"/>
      <c r="G44" s="222"/>
      <c r="H44" s="222"/>
      <c r="I44" s="222"/>
      <c r="J44" s="222"/>
      <c r="K44" s="222"/>
      <c r="L44" s="222"/>
      <c r="M44" s="169"/>
      <c r="N44" s="164"/>
      <c r="O44" s="142"/>
      <c r="P44" s="135"/>
      <c r="Q44" s="180"/>
      <c r="R44" s="179"/>
      <c r="S44" s="135"/>
    </row>
    <row r="45" spans="1:19" ht="38.25" x14ac:dyDescent="0.25">
      <c r="A45" s="234" t="s">
        <v>140</v>
      </c>
      <c r="B45" s="225" t="s">
        <v>141</v>
      </c>
      <c r="C45" s="170">
        <f t="shared" si="8"/>
        <v>0</v>
      </c>
      <c r="D45" s="170">
        <f t="shared" si="9"/>
        <v>0</v>
      </c>
      <c r="E45" s="222"/>
      <c r="F45" s="222"/>
      <c r="G45" s="222"/>
      <c r="H45" s="222"/>
      <c r="I45" s="222"/>
      <c r="J45" s="222"/>
      <c r="K45" s="222"/>
      <c r="L45" s="222"/>
      <c r="M45" s="169"/>
      <c r="N45" s="164"/>
      <c r="O45" s="142"/>
      <c r="P45" s="135"/>
      <c r="Q45" s="180"/>
      <c r="R45" s="179"/>
      <c r="S45" s="135"/>
    </row>
    <row r="46" spans="1:19" x14ac:dyDescent="0.25">
      <c r="A46" s="234" t="s">
        <v>114</v>
      </c>
      <c r="B46" s="225" t="s">
        <v>115</v>
      </c>
      <c r="C46" s="170">
        <f t="shared" si="8"/>
        <v>0</v>
      </c>
      <c r="D46" s="170">
        <f t="shared" si="9"/>
        <v>0</v>
      </c>
      <c r="E46" s="222"/>
      <c r="F46" s="222"/>
      <c r="G46" s="222"/>
      <c r="H46" s="222"/>
      <c r="I46" s="222"/>
      <c r="J46" s="222"/>
      <c r="K46" s="222"/>
      <c r="L46" s="222"/>
      <c r="M46" s="169"/>
      <c r="N46" s="164"/>
      <c r="O46" s="142"/>
      <c r="P46" s="135"/>
      <c r="Q46" s="180"/>
      <c r="R46" s="179"/>
      <c r="S46" s="135"/>
    </row>
    <row r="47" spans="1:19" ht="26.25" thickBot="1" x14ac:dyDescent="0.3">
      <c r="A47" s="236" t="s">
        <v>116</v>
      </c>
      <c r="B47" s="237" t="s">
        <v>142</v>
      </c>
      <c r="C47" s="186">
        <f t="shared" si="8"/>
        <v>0</v>
      </c>
      <c r="D47" s="239">
        <f t="shared" si="9"/>
        <v>0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64"/>
      <c r="O47" s="142"/>
      <c r="P47" s="135"/>
      <c r="Q47" s="180"/>
      <c r="R47" s="179"/>
      <c r="S47" s="135"/>
    </row>
    <row r="48" spans="1:19" ht="8.25" customHeight="1" x14ac:dyDescent="0.25">
      <c r="A48" s="188"/>
      <c r="B48" s="189"/>
      <c r="C48" s="190"/>
      <c r="D48" s="191"/>
      <c r="E48" s="190"/>
      <c r="F48" s="190"/>
      <c r="G48" s="192"/>
      <c r="H48" s="192"/>
      <c r="I48" s="192"/>
      <c r="J48" s="192"/>
      <c r="K48" s="192"/>
      <c r="L48" s="192"/>
      <c r="M48" s="192"/>
      <c r="N48" s="135"/>
      <c r="O48" s="135"/>
      <c r="P48" s="135"/>
      <c r="Q48" s="135"/>
      <c r="R48" s="135"/>
      <c r="S48" s="135"/>
    </row>
    <row r="49" spans="1:19" x14ac:dyDescent="0.25">
      <c r="A49" s="188" t="s">
        <v>117</v>
      </c>
      <c r="B49" s="135"/>
      <c r="C49" s="193"/>
      <c r="D49" s="194"/>
      <c r="E49" s="195"/>
      <c r="F49" s="196"/>
      <c r="G49" s="195"/>
      <c r="H49" s="196"/>
      <c r="I49" s="195"/>
      <c r="J49" s="196"/>
      <c r="K49" s="195"/>
      <c r="L49" s="196"/>
      <c r="M49" s="142"/>
      <c r="N49" s="135"/>
      <c r="O49" s="197"/>
      <c r="P49" s="135"/>
      <c r="Q49" s="135"/>
      <c r="R49" s="135"/>
      <c r="S49" s="135"/>
    </row>
    <row r="50" spans="1:19" x14ac:dyDescent="0.25">
      <c r="A50" s="188" t="s">
        <v>118</v>
      </c>
      <c r="B50" s="135"/>
      <c r="C50" s="193"/>
      <c r="D50" s="198"/>
      <c r="E50" s="195"/>
      <c r="F50" s="199"/>
      <c r="G50" s="195"/>
      <c r="H50" s="199"/>
      <c r="I50" s="195"/>
      <c r="J50" s="199"/>
      <c r="K50" s="195"/>
      <c r="L50" s="200"/>
      <c r="M50" s="135"/>
      <c r="N50" s="135"/>
      <c r="O50" s="135"/>
      <c r="P50" s="135"/>
      <c r="Q50" s="135"/>
      <c r="R50" s="135"/>
      <c r="S50" s="135"/>
    </row>
    <row r="51" spans="1:19" x14ac:dyDescent="0.25">
      <c r="A51" s="188"/>
      <c r="B51" s="135"/>
      <c r="C51" s="201"/>
      <c r="D51" s="195"/>
      <c r="E51" s="195"/>
      <c r="F51" s="199"/>
      <c r="G51" s="195"/>
      <c r="H51" s="199"/>
      <c r="I51" s="195"/>
      <c r="J51" s="199"/>
      <c r="K51" s="195"/>
      <c r="L51" s="195"/>
      <c r="M51" s="135"/>
      <c r="N51" s="135"/>
      <c r="O51" s="135"/>
      <c r="P51" s="135"/>
      <c r="Q51" s="135"/>
      <c r="R51" s="135"/>
      <c r="S51" s="135"/>
    </row>
    <row r="52" spans="1:19" x14ac:dyDescent="0.25">
      <c r="C52" s="202"/>
      <c r="D52" s="202"/>
      <c r="E52" s="202"/>
      <c r="F52" s="199"/>
      <c r="G52" s="202"/>
      <c r="H52" s="199"/>
      <c r="I52" s="202"/>
      <c r="J52" s="199"/>
      <c r="K52" s="202"/>
      <c r="L52" s="202"/>
      <c r="M52" s="142"/>
    </row>
    <row r="53" spans="1:19" x14ac:dyDescent="0.25">
      <c r="C53" s="202"/>
      <c r="D53" s="203"/>
      <c r="E53" s="204"/>
      <c r="F53" s="205"/>
      <c r="G53" s="204"/>
      <c r="H53" s="205"/>
      <c r="I53" s="193"/>
      <c r="J53" s="205"/>
      <c r="K53" s="193"/>
      <c r="L53" s="193"/>
      <c r="M53" s="142"/>
    </row>
    <row r="54" spans="1:19" x14ac:dyDescent="0.25">
      <c r="C54" s="193"/>
      <c r="D54" s="206"/>
      <c r="E54" s="195"/>
      <c r="F54" s="207"/>
      <c r="G54" s="193"/>
      <c r="H54" s="208"/>
      <c r="I54" s="193"/>
      <c r="J54" s="193"/>
      <c r="K54" s="195"/>
      <c r="L54" s="193"/>
    </row>
    <row r="55" spans="1:19" x14ac:dyDescent="0.25">
      <c r="C55" s="204"/>
      <c r="D55" s="206"/>
      <c r="E55" s="193"/>
      <c r="F55" s="207"/>
      <c r="G55" s="204"/>
      <c r="H55" s="193"/>
      <c r="I55" s="193"/>
      <c r="J55" s="193"/>
      <c r="K55" s="193"/>
      <c r="L55" s="193"/>
    </row>
    <row r="56" spans="1:19" x14ac:dyDescent="0.25">
      <c r="C56" s="209"/>
      <c r="D56" s="210"/>
      <c r="E56" s="211"/>
      <c r="F56" s="212"/>
      <c r="G56" s="204"/>
      <c r="H56" s="193"/>
      <c r="I56" s="204"/>
      <c r="J56" s="193"/>
      <c r="K56" s="204"/>
      <c r="L56" s="193"/>
    </row>
    <row r="57" spans="1:19" x14ac:dyDescent="0.25">
      <c r="C57" s="193"/>
      <c r="D57" s="210"/>
      <c r="E57" s="193"/>
      <c r="F57" s="213"/>
      <c r="G57" s="208"/>
      <c r="H57" s="193"/>
      <c r="I57" s="208"/>
      <c r="J57" s="193"/>
      <c r="K57" s="193"/>
      <c r="L57" s="193"/>
    </row>
    <row r="58" spans="1:19" x14ac:dyDescent="0.25">
      <c r="C58" s="193"/>
      <c r="D58" s="210"/>
      <c r="E58" s="193"/>
      <c r="F58" s="207"/>
      <c r="G58" s="193"/>
      <c r="H58" s="193"/>
      <c r="I58" s="193"/>
      <c r="J58" s="193"/>
      <c r="K58" s="193"/>
      <c r="L58" s="193"/>
    </row>
    <row r="59" spans="1:19" x14ac:dyDescent="0.25">
      <c r="C59" s="193"/>
      <c r="D59" s="203"/>
      <c r="E59" s="193"/>
      <c r="F59" s="212"/>
      <c r="G59" s="193"/>
      <c r="H59" s="214"/>
      <c r="I59" s="193"/>
      <c r="J59" s="193"/>
      <c r="K59" s="193"/>
      <c r="L59" s="193"/>
    </row>
    <row r="60" spans="1:19" x14ac:dyDescent="0.25">
      <c r="C60" s="193"/>
      <c r="D60" s="203"/>
      <c r="E60" s="193"/>
      <c r="F60" s="212"/>
      <c r="G60" s="193"/>
      <c r="H60" s="193"/>
      <c r="I60" s="193"/>
      <c r="J60" s="193"/>
      <c r="K60" s="193"/>
      <c r="L60" s="193"/>
    </row>
    <row r="61" spans="1:19" x14ac:dyDescent="0.25">
      <c r="C61" s="193"/>
      <c r="D61" s="203"/>
      <c r="E61" s="193"/>
      <c r="F61" s="212"/>
      <c r="G61" s="193"/>
      <c r="H61" s="193"/>
      <c r="I61" s="193"/>
      <c r="J61" s="193"/>
      <c r="K61" s="193"/>
      <c r="L61" s="193"/>
    </row>
    <row r="62" spans="1:19" x14ac:dyDescent="0.25">
      <c r="C62" s="193"/>
      <c r="D62" s="203"/>
      <c r="E62" s="193"/>
      <c r="F62" s="212"/>
      <c r="G62" s="193"/>
      <c r="H62" s="193"/>
      <c r="I62" s="193"/>
      <c r="J62" s="193"/>
      <c r="K62" s="193"/>
      <c r="L62" s="193"/>
    </row>
    <row r="63" spans="1:19" x14ac:dyDescent="0.25">
      <c r="C63" s="193"/>
      <c r="D63" s="203"/>
      <c r="E63" s="193"/>
      <c r="F63" s="212"/>
      <c r="G63" s="193"/>
      <c r="H63" s="193"/>
      <c r="I63" s="193"/>
      <c r="J63" s="193"/>
      <c r="K63" s="193"/>
      <c r="L63" s="193"/>
    </row>
    <row r="64" spans="1:19" x14ac:dyDescent="0.25">
      <c r="C64" s="193"/>
      <c r="D64" s="203"/>
      <c r="E64" s="193"/>
      <c r="F64" s="212"/>
      <c r="G64" s="193"/>
      <c r="H64" s="193"/>
      <c r="I64" s="193"/>
      <c r="J64" s="193"/>
      <c r="K64" s="193"/>
      <c r="L64" s="193"/>
    </row>
    <row r="65" spans="3:12" x14ac:dyDescent="0.25">
      <c r="C65" s="215"/>
      <c r="D65" s="189"/>
      <c r="E65" s="215"/>
      <c r="F65" s="215"/>
      <c r="G65" s="215"/>
      <c r="H65" s="215"/>
      <c r="I65" s="215"/>
      <c r="J65" s="215"/>
      <c r="K65" s="215"/>
      <c r="L65" s="215"/>
    </row>
    <row r="67" spans="3:12" x14ac:dyDescent="0.25">
      <c r="C67" s="135"/>
      <c r="D67" s="135"/>
      <c r="E67" s="135"/>
      <c r="F67" s="215"/>
      <c r="G67" s="215"/>
      <c r="H67" s="215"/>
      <c r="I67" s="215"/>
      <c r="J67" s="215"/>
      <c r="K67" s="215"/>
      <c r="L67" s="215"/>
    </row>
    <row r="68" spans="3:12" x14ac:dyDescent="0.25">
      <c r="C68" s="135"/>
      <c r="D68" s="135"/>
      <c r="E68" s="135"/>
      <c r="F68" s="136"/>
      <c r="G68" s="135"/>
      <c r="H68" s="193"/>
      <c r="I68" s="193"/>
      <c r="J68" s="193"/>
      <c r="K68" s="193"/>
      <c r="L68" s="193"/>
    </row>
    <row r="69" spans="3:12" x14ac:dyDescent="0.25">
      <c r="C69" s="193"/>
      <c r="D69" s="203"/>
      <c r="E69" s="193"/>
      <c r="F69" s="212"/>
      <c r="G69" s="193"/>
      <c r="H69" s="193"/>
      <c r="I69" s="193"/>
      <c r="J69" s="193"/>
      <c r="K69" s="193"/>
      <c r="L69" s="193"/>
    </row>
    <row r="70" spans="3:12" x14ac:dyDescent="0.25">
      <c r="C70" s="193"/>
      <c r="D70" s="203"/>
      <c r="E70" s="193"/>
      <c r="F70" s="212"/>
      <c r="G70" s="193"/>
      <c r="H70" s="193"/>
      <c r="I70" s="193"/>
      <c r="J70" s="193"/>
      <c r="K70" s="193"/>
      <c r="L70" s="193"/>
    </row>
    <row r="72" spans="3:12" x14ac:dyDescent="0.25">
      <c r="C72" s="135"/>
      <c r="D72" s="135"/>
      <c r="E72" s="135"/>
      <c r="F72" s="216"/>
      <c r="G72" s="217"/>
      <c r="H72" s="217"/>
      <c r="I72" s="135"/>
      <c r="J72" s="135"/>
      <c r="K72" s="135"/>
      <c r="L72" s="135"/>
    </row>
    <row r="73" spans="3:12" x14ac:dyDescent="0.25">
      <c r="C73" s="218"/>
      <c r="D73" s="135"/>
      <c r="E73" s="135"/>
      <c r="F73" s="219"/>
      <c r="G73" s="135"/>
      <c r="H73" s="220"/>
      <c r="I73" s="220"/>
      <c r="J73" s="220"/>
      <c r="K73" s="135"/>
      <c r="L73" s="221"/>
    </row>
    <row r="74" spans="3:12" x14ac:dyDescent="0.25">
      <c r="C74" s="161"/>
      <c r="D74" s="135"/>
      <c r="E74" s="135"/>
      <c r="F74" s="136"/>
      <c r="G74" s="135"/>
      <c r="H74" s="161"/>
      <c r="I74" s="135"/>
      <c r="J74" s="135"/>
      <c r="K74" s="135"/>
      <c r="L74" s="135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I29" sqref="I29"/>
    </sheetView>
  </sheetViews>
  <sheetFormatPr defaultColWidth="16" defaultRowHeight="15.75" x14ac:dyDescent="0.25"/>
  <cols>
    <col min="1" max="1" width="23.28515625" style="252" customWidth="1"/>
    <col min="2" max="2" width="78.140625" style="252" customWidth="1"/>
    <col min="3" max="4" width="23.28515625" style="252" customWidth="1"/>
    <col min="5" max="6" width="23.28515625" style="253" customWidth="1"/>
    <col min="7" max="8" width="16.5703125" style="252" customWidth="1"/>
    <col min="9" max="9" width="20.140625" style="253" customWidth="1"/>
    <col min="10" max="10" width="28.42578125" style="252" customWidth="1"/>
    <col min="11" max="16384" width="16" style="249"/>
  </cols>
  <sheetData>
    <row r="1" spans="1:10" x14ac:dyDescent="0.2">
      <c r="A1" s="244"/>
      <c r="B1" s="244"/>
      <c r="C1" s="244"/>
      <c r="D1" s="244"/>
      <c r="E1" s="245"/>
      <c r="F1" s="246"/>
      <c r="G1" s="246"/>
      <c r="H1" s="247"/>
      <c r="I1" s="248"/>
      <c r="J1" s="248"/>
    </row>
    <row r="2" spans="1:10" x14ac:dyDescent="0.25">
      <c r="A2" s="244"/>
      <c r="B2" s="244"/>
      <c r="C2" s="244"/>
      <c r="D2" s="244"/>
      <c r="E2" s="245"/>
      <c r="F2" s="246"/>
      <c r="G2" s="246"/>
      <c r="H2" s="247"/>
      <c r="I2" s="248"/>
      <c r="J2" s="250" t="s">
        <v>147</v>
      </c>
    </row>
    <row r="3" spans="1:10" x14ac:dyDescent="0.25">
      <c r="A3" s="244"/>
      <c r="B3" s="244"/>
      <c r="C3" s="244"/>
      <c r="D3" s="244"/>
      <c r="E3" s="245"/>
      <c r="F3" s="246"/>
      <c r="G3" s="246"/>
      <c r="H3" s="247"/>
      <c r="I3" s="248"/>
      <c r="J3" s="250" t="s">
        <v>4</v>
      </c>
    </row>
    <row r="4" spans="1:10" x14ac:dyDescent="0.2">
      <c r="A4" s="244"/>
      <c r="B4" s="244"/>
      <c r="C4" s="244"/>
      <c r="D4" s="244"/>
      <c r="E4" s="245"/>
      <c r="F4" s="246"/>
      <c r="G4" s="246"/>
      <c r="H4" s="247"/>
      <c r="I4" s="248"/>
      <c r="J4" s="251" t="s">
        <v>5</v>
      </c>
    </row>
    <row r="5" spans="1:10" x14ac:dyDescent="0.2">
      <c r="A5" s="244"/>
      <c r="B5" s="244"/>
      <c r="C5" s="244"/>
      <c r="D5" s="244"/>
      <c r="E5" s="245"/>
      <c r="F5" s="246"/>
      <c r="G5" s="246"/>
      <c r="H5" s="247"/>
      <c r="I5" s="248"/>
      <c r="J5" s="251" t="s">
        <v>6</v>
      </c>
    </row>
    <row r="6" spans="1:10" x14ac:dyDescent="0.25">
      <c r="A6" s="244"/>
      <c r="B6" s="244"/>
      <c r="C6" s="244"/>
      <c r="D6" s="244"/>
      <c r="E6" s="245"/>
      <c r="F6" s="246"/>
      <c r="G6" s="246"/>
      <c r="H6" s="247"/>
      <c r="I6" s="248"/>
      <c r="J6" s="250" t="s">
        <v>8</v>
      </c>
    </row>
    <row r="7" spans="1:10" x14ac:dyDescent="0.25">
      <c r="A7" s="244"/>
      <c r="B7" s="244"/>
      <c r="C7" s="244"/>
      <c r="D7" s="244"/>
      <c r="E7" s="245"/>
      <c r="F7" s="246"/>
      <c r="G7" s="246"/>
      <c r="H7" s="247"/>
      <c r="I7" s="248"/>
      <c r="J7" s="250" t="s">
        <v>9</v>
      </c>
    </row>
    <row r="8" spans="1:10" x14ac:dyDescent="0.25">
      <c r="A8" s="244"/>
      <c r="B8" s="244"/>
      <c r="C8" s="244"/>
      <c r="D8" s="244"/>
      <c r="E8" s="245"/>
      <c r="F8" s="246"/>
      <c r="G8" s="246"/>
      <c r="H8" s="247"/>
      <c r="I8" s="248"/>
      <c r="J8" s="250"/>
    </row>
    <row r="9" spans="1:10" s="255" customFormat="1" x14ac:dyDescent="0.25">
      <c r="A9" s="252"/>
      <c r="B9" s="252"/>
      <c r="C9" s="252"/>
      <c r="D9" s="252"/>
      <c r="E9" s="253"/>
      <c r="F9" s="253"/>
      <c r="G9" s="252"/>
      <c r="H9" s="252"/>
      <c r="I9" s="253"/>
      <c r="J9" s="254" t="s">
        <v>148</v>
      </c>
    </row>
    <row r="10" spans="1:10" s="255" customFormat="1" x14ac:dyDescent="0.25">
      <c r="A10" s="252"/>
      <c r="B10" s="252"/>
      <c r="C10" s="252"/>
      <c r="D10" s="252"/>
      <c r="E10" s="253"/>
      <c r="F10" s="253"/>
      <c r="G10" s="252"/>
      <c r="H10" s="252"/>
      <c r="I10" s="253"/>
      <c r="J10" s="254" t="s">
        <v>1</v>
      </c>
    </row>
    <row r="11" spans="1:10" s="255" customFormat="1" x14ac:dyDescent="0.25">
      <c r="A11" s="252"/>
      <c r="B11" s="252"/>
      <c r="C11" s="252"/>
      <c r="D11" s="252"/>
      <c r="E11" s="253"/>
      <c r="F11" s="253"/>
      <c r="G11" s="252"/>
      <c r="H11" s="252"/>
      <c r="I11" s="253"/>
      <c r="J11" s="254" t="s">
        <v>2</v>
      </c>
    </row>
    <row r="12" spans="1:10" s="255" customFormat="1" ht="15.75" customHeight="1" x14ac:dyDescent="0.2">
      <c r="C12" s="256" t="s">
        <v>149</v>
      </c>
    </row>
    <row r="13" spans="1:10" s="255" customFormat="1" ht="15.75" customHeight="1" x14ac:dyDescent="0.2">
      <c r="C13" s="256" t="s">
        <v>150</v>
      </c>
    </row>
    <row r="15" spans="1:10" s="255" customFormat="1" x14ac:dyDescent="0.25">
      <c r="A15" s="257" t="s">
        <v>151</v>
      </c>
    </row>
    <row r="16" spans="1:10" s="255" customFormat="1" x14ac:dyDescent="0.25">
      <c r="A16" s="258" t="s">
        <v>37</v>
      </c>
      <c r="B16" s="259" t="s">
        <v>152</v>
      </c>
      <c r="C16" s="257"/>
      <c r="D16" s="257"/>
      <c r="E16" s="257"/>
      <c r="F16" s="257"/>
      <c r="G16" s="257"/>
      <c r="H16" s="257"/>
      <c r="I16" s="257"/>
      <c r="J16" s="257"/>
    </row>
    <row r="17" spans="1:10" s="255" customFormat="1" x14ac:dyDescent="0.25">
      <c r="A17" s="258"/>
      <c r="B17" s="259" t="s">
        <v>153</v>
      </c>
      <c r="C17" s="257"/>
      <c r="D17" s="257"/>
      <c r="E17" s="257"/>
      <c r="F17" s="257"/>
      <c r="G17" s="257"/>
      <c r="H17" s="257"/>
      <c r="I17" s="257"/>
      <c r="J17" s="257"/>
    </row>
    <row r="18" spans="1:10" s="255" customFormat="1" x14ac:dyDescent="0.25">
      <c r="A18" s="257" t="s">
        <v>154</v>
      </c>
      <c r="B18" s="257"/>
      <c r="C18" s="257"/>
      <c r="D18" s="257"/>
      <c r="E18" s="257"/>
      <c r="F18" s="257"/>
      <c r="G18" s="257"/>
      <c r="H18" s="257"/>
      <c r="I18" s="257"/>
      <c r="J18" s="257"/>
    </row>
    <row r="19" spans="1:10" s="255" customFormat="1" x14ac:dyDescent="0.25">
      <c r="A19" s="252" t="s">
        <v>155</v>
      </c>
      <c r="B19" s="257"/>
      <c r="C19" s="257"/>
      <c r="D19" s="257"/>
      <c r="E19" s="257"/>
      <c r="F19" s="257"/>
      <c r="G19" s="257"/>
      <c r="H19" s="257"/>
      <c r="I19" s="257"/>
      <c r="J19" s="257"/>
    </row>
    <row r="20" spans="1:10" s="255" customFormat="1" x14ac:dyDescent="0.25">
      <c r="A20" s="260" t="s">
        <v>156</v>
      </c>
      <c r="B20" s="260" t="s">
        <v>236</v>
      </c>
      <c r="C20" s="261"/>
      <c r="D20" s="261"/>
      <c r="E20" s="262"/>
      <c r="F20" s="262"/>
      <c r="G20" s="261"/>
      <c r="H20" s="261"/>
      <c r="I20" s="262"/>
      <c r="J20" s="261"/>
    </row>
    <row r="21" spans="1:10" s="255" customFormat="1" x14ac:dyDescent="0.25">
      <c r="A21" s="260" t="s">
        <v>157</v>
      </c>
      <c r="B21" s="260" t="s">
        <v>238</v>
      </c>
      <c r="C21" s="261"/>
      <c r="D21" s="261"/>
      <c r="E21" s="262"/>
      <c r="F21" s="262"/>
      <c r="G21" s="261"/>
      <c r="H21" s="261"/>
      <c r="I21" s="262"/>
      <c r="J21" s="261"/>
    </row>
    <row r="22" spans="1:10" s="263" customFormat="1" x14ac:dyDescent="0.25">
      <c r="A22" s="260"/>
      <c r="B22" s="260"/>
      <c r="C22" s="261"/>
      <c r="D22" s="261"/>
      <c r="E22" s="262"/>
      <c r="F22" s="262"/>
      <c r="G22" s="261"/>
      <c r="H22" s="261"/>
      <c r="I22" s="262"/>
      <c r="J22" s="261"/>
    </row>
    <row r="23" spans="1:10" s="265" customFormat="1" ht="101.25" customHeight="1" x14ac:dyDescent="0.2">
      <c r="A23" s="264" t="s">
        <v>158</v>
      </c>
      <c r="B23" s="264" t="s">
        <v>159</v>
      </c>
      <c r="C23" s="264" t="s">
        <v>160</v>
      </c>
      <c r="D23" s="264" t="s">
        <v>160</v>
      </c>
      <c r="E23" s="264" t="s">
        <v>160</v>
      </c>
      <c r="F23" s="264" t="s">
        <v>160</v>
      </c>
      <c r="G23" s="264" t="s">
        <v>161</v>
      </c>
      <c r="H23" s="264" t="s">
        <v>162</v>
      </c>
      <c r="I23" s="264" t="s">
        <v>163</v>
      </c>
      <c r="J23" s="264" t="s">
        <v>164</v>
      </c>
    </row>
    <row r="24" spans="1:10" s="265" customFormat="1" x14ac:dyDescent="0.2">
      <c r="A24" s="264"/>
      <c r="B24" s="264"/>
      <c r="C24" s="264" t="s">
        <v>165</v>
      </c>
      <c r="D24" s="264" t="s">
        <v>165</v>
      </c>
      <c r="E24" s="264" t="s">
        <v>166</v>
      </c>
      <c r="F24" s="264" t="s">
        <v>166</v>
      </c>
      <c r="G24" s="264"/>
      <c r="H24" s="264"/>
      <c r="I24" s="264"/>
      <c r="J24" s="264"/>
    </row>
    <row r="25" spans="1:10" s="265" customFormat="1" ht="31.5" x14ac:dyDescent="0.2">
      <c r="A25" s="264"/>
      <c r="B25" s="264"/>
      <c r="C25" s="266" t="s">
        <v>167</v>
      </c>
      <c r="D25" s="266" t="s">
        <v>168</v>
      </c>
      <c r="E25" s="266" t="s">
        <v>169</v>
      </c>
      <c r="F25" s="266" t="s">
        <v>168</v>
      </c>
      <c r="G25" s="264"/>
      <c r="H25" s="264"/>
      <c r="I25" s="264"/>
      <c r="J25" s="264"/>
    </row>
    <row r="26" spans="1:10" s="255" customFormat="1" ht="14.25" x14ac:dyDescent="0.2">
      <c r="A26" s="267" t="s">
        <v>37</v>
      </c>
      <c r="B26" s="268" t="s">
        <v>40</v>
      </c>
      <c r="C26" s="267" t="s">
        <v>43</v>
      </c>
      <c r="D26" s="267" t="s">
        <v>46</v>
      </c>
      <c r="E26" s="267" t="s">
        <v>170</v>
      </c>
      <c r="F26" s="267" t="s">
        <v>171</v>
      </c>
      <c r="G26" s="267" t="s">
        <v>172</v>
      </c>
      <c r="H26" s="267" t="s">
        <v>173</v>
      </c>
      <c r="I26" s="267" t="s">
        <v>174</v>
      </c>
      <c r="J26" s="267" t="s">
        <v>175</v>
      </c>
    </row>
    <row r="27" spans="1:10" s="255" customFormat="1" x14ac:dyDescent="0.2">
      <c r="A27" s="269">
        <v>1</v>
      </c>
      <c r="B27" s="270" t="s">
        <v>176</v>
      </c>
      <c r="C27" s="271"/>
      <c r="D27" s="271"/>
      <c r="E27" s="272"/>
      <c r="F27" s="272"/>
      <c r="G27" s="273"/>
      <c r="H27" s="273"/>
      <c r="I27" s="274"/>
      <c r="J27" s="274"/>
    </row>
    <row r="28" spans="1:10" s="255" customFormat="1" x14ac:dyDescent="0.2">
      <c r="A28" s="275" t="s">
        <v>87</v>
      </c>
      <c r="B28" s="276" t="s">
        <v>177</v>
      </c>
      <c r="C28" s="277" t="s">
        <v>178</v>
      </c>
      <c r="D28" s="277" t="s">
        <v>178</v>
      </c>
      <c r="E28" s="278" t="s">
        <v>179</v>
      </c>
      <c r="F28" s="278" t="s">
        <v>179</v>
      </c>
      <c r="G28" s="279">
        <v>1</v>
      </c>
      <c r="H28" s="279">
        <v>0</v>
      </c>
      <c r="I28" s="280"/>
      <c r="J28" s="280"/>
    </row>
    <row r="29" spans="1:10" s="255" customFormat="1" x14ac:dyDescent="0.2">
      <c r="A29" s="275" t="s">
        <v>102</v>
      </c>
      <c r="B29" s="276" t="s">
        <v>180</v>
      </c>
      <c r="C29" s="277" t="s">
        <v>178</v>
      </c>
      <c r="D29" s="277" t="s">
        <v>178</v>
      </c>
      <c r="E29" s="278" t="s">
        <v>179</v>
      </c>
      <c r="F29" s="277" t="s">
        <v>178</v>
      </c>
      <c r="G29" s="279">
        <v>1</v>
      </c>
      <c r="H29" s="279">
        <v>0</v>
      </c>
      <c r="I29" s="280"/>
      <c r="J29" s="280"/>
    </row>
    <row r="30" spans="1:10" s="255" customFormat="1" x14ac:dyDescent="0.2">
      <c r="A30" s="275" t="s">
        <v>105</v>
      </c>
      <c r="B30" s="276" t="s">
        <v>181</v>
      </c>
      <c r="C30" s="277" t="s">
        <v>178</v>
      </c>
      <c r="D30" s="277" t="s">
        <v>178</v>
      </c>
      <c r="E30" s="278" t="s">
        <v>179</v>
      </c>
      <c r="F30" s="277" t="s">
        <v>178</v>
      </c>
      <c r="G30" s="279">
        <v>1</v>
      </c>
      <c r="H30" s="279">
        <v>0</v>
      </c>
      <c r="I30" s="280"/>
      <c r="J30" s="280"/>
    </row>
    <row r="31" spans="1:10" s="255" customFormat="1" x14ac:dyDescent="0.2">
      <c r="A31" s="269">
        <v>2</v>
      </c>
      <c r="B31" s="270" t="s">
        <v>182</v>
      </c>
      <c r="C31" s="281"/>
      <c r="D31" s="281"/>
      <c r="E31" s="281"/>
      <c r="F31" s="281"/>
      <c r="G31" s="282"/>
      <c r="H31" s="282"/>
      <c r="I31" s="274"/>
      <c r="J31" s="274"/>
    </row>
    <row r="32" spans="1:10" s="255" customFormat="1" x14ac:dyDescent="0.2">
      <c r="A32" s="275" t="s">
        <v>107</v>
      </c>
      <c r="B32" s="276" t="s">
        <v>183</v>
      </c>
      <c r="C32" s="278" t="s">
        <v>184</v>
      </c>
      <c r="D32" s="278" t="s">
        <v>184</v>
      </c>
      <c r="E32" s="278" t="s">
        <v>184</v>
      </c>
      <c r="F32" s="278" t="s">
        <v>184</v>
      </c>
      <c r="G32" s="279">
        <v>1</v>
      </c>
      <c r="H32" s="279">
        <v>0</v>
      </c>
      <c r="I32" s="280"/>
      <c r="J32" s="280"/>
    </row>
    <row r="33" spans="1:10" s="255" customFormat="1" ht="42" customHeight="1" x14ac:dyDescent="0.2">
      <c r="A33" s="269">
        <v>3</v>
      </c>
      <c r="B33" s="270" t="s">
        <v>185</v>
      </c>
      <c r="C33" s="271"/>
      <c r="D33" s="271"/>
      <c r="E33" s="272"/>
      <c r="F33" s="272"/>
      <c r="G33" s="273"/>
      <c r="H33" s="273"/>
      <c r="I33" s="274"/>
      <c r="J33" s="274"/>
    </row>
    <row r="34" spans="1:10" s="255" customFormat="1" x14ac:dyDescent="0.2">
      <c r="A34" s="275" t="s">
        <v>186</v>
      </c>
      <c r="B34" s="276" t="s">
        <v>187</v>
      </c>
      <c r="C34" s="278" t="s">
        <v>184</v>
      </c>
      <c r="D34" s="278" t="s">
        <v>184</v>
      </c>
      <c r="E34" s="278" t="s">
        <v>184</v>
      </c>
      <c r="F34" s="278" t="s">
        <v>237</v>
      </c>
      <c r="G34" s="279">
        <v>0.6</v>
      </c>
      <c r="H34" s="279">
        <v>0.3</v>
      </c>
      <c r="I34" s="280"/>
      <c r="J34" s="280"/>
    </row>
    <row r="35" spans="1:10" s="255" customFormat="1" x14ac:dyDescent="0.2">
      <c r="A35" s="284" t="s">
        <v>188</v>
      </c>
      <c r="B35" s="276" t="s">
        <v>189</v>
      </c>
      <c r="C35" s="278" t="s">
        <v>184</v>
      </c>
      <c r="D35" s="278" t="s">
        <v>184</v>
      </c>
      <c r="E35" s="278" t="s">
        <v>184</v>
      </c>
      <c r="F35" s="278" t="s">
        <v>237</v>
      </c>
      <c r="G35" s="279">
        <v>0.6</v>
      </c>
      <c r="H35" s="279">
        <v>0.3</v>
      </c>
      <c r="I35" s="280"/>
      <c r="J35" s="280"/>
    </row>
    <row r="36" spans="1:10" s="255" customFormat="1" x14ac:dyDescent="0.2">
      <c r="A36" s="275" t="s">
        <v>190</v>
      </c>
      <c r="B36" s="276" t="s">
        <v>191</v>
      </c>
      <c r="C36" s="278" t="s">
        <v>184</v>
      </c>
      <c r="D36" s="278" t="s">
        <v>192</v>
      </c>
      <c r="E36" s="278" t="s">
        <v>184</v>
      </c>
      <c r="F36" s="278" t="s">
        <v>237</v>
      </c>
      <c r="G36" s="279">
        <v>0.6</v>
      </c>
      <c r="H36" s="279">
        <v>0.3</v>
      </c>
      <c r="I36" s="280"/>
      <c r="J36" s="280"/>
    </row>
    <row r="37" spans="1:10" s="255" customFormat="1" x14ac:dyDescent="0.2">
      <c r="A37" s="275" t="s">
        <v>193</v>
      </c>
      <c r="B37" s="276" t="s">
        <v>194</v>
      </c>
      <c r="C37" s="278" t="s">
        <v>192</v>
      </c>
      <c r="D37" s="278" t="s">
        <v>192</v>
      </c>
      <c r="E37" s="278"/>
      <c r="F37" s="283"/>
      <c r="G37" s="279">
        <v>0</v>
      </c>
      <c r="H37" s="279">
        <v>0</v>
      </c>
      <c r="I37" s="280"/>
      <c r="J37" s="280"/>
    </row>
    <row r="38" spans="1:10" s="255" customFormat="1" x14ac:dyDescent="0.2">
      <c r="A38" s="269">
        <v>4</v>
      </c>
      <c r="B38" s="270" t="s">
        <v>195</v>
      </c>
      <c r="C38" s="271"/>
      <c r="D38" s="271"/>
      <c r="E38" s="271"/>
      <c r="F38" s="272"/>
      <c r="G38" s="273"/>
      <c r="H38" s="273"/>
      <c r="I38" s="274"/>
      <c r="J38" s="274"/>
    </row>
    <row r="39" spans="1:10" s="255" customFormat="1" x14ac:dyDescent="0.2">
      <c r="A39" s="275" t="s">
        <v>196</v>
      </c>
      <c r="B39" s="276" t="s">
        <v>197</v>
      </c>
      <c r="C39" s="278" t="s">
        <v>192</v>
      </c>
      <c r="D39" s="278" t="s">
        <v>198</v>
      </c>
      <c r="E39" s="278" t="s">
        <v>184</v>
      </c>
      <c r="F39" s="278" t="s">
        <v>237</v>
      </c>
      <c r="G39" s="279">
        <v>0.6</v>
      </c>
      <c r="H39" s="279">
        <v>0.3</v>
      </c>
      <c r="I39" s="280"/>
      <c r="J39" s="280"/>
    </row>
    <row r="40" spans="1:10" s="255" customFormat="1" x14ac:dyDescent="0.2">
      <c r="A40" s="275" t="s">
        <v>199</v>
      </c>
      <c r="B40" s="276" t="s">
        <v>200</v>
      </c>
      <c r="C40" s="278" t="s">
        <v>198</v>
      </c>
      <c r="D40" s="278" t="s">
        <v>198</v>
      </c>
      <c r="E40" s="278"/>
      <c r="F40" s="283"/>
      <c r="G40" s="279">
        <v>0</v>
      </c>
      <c r="H40" s="279">
        <v>0</v>
      </c>
      <c r="I40" s="280"/>
      <c r="J40" s="280"/>
    </row>
    <row r="41" spans="1:10" s="255" customFormat="1" x14ac:dyDescent="0.2">
      <c r="A41" s="244" t="s">
        <v>201</v>
      </c>
      <c r="E41" s="245"/>
      <c r="F41" s="246"/>
      <c r="G41" s="246"/>
      <c r="H41" s="247"/>
      <c r="I41" s="248"/>
      <c r="J41" s="248"/>
    </row>
    <row r="42" spans="1:10" s="255" customFormat="1" x14ac:dyDescent="0.2">
      <c r="A42" s="244"/>
      <c r="B42" s="244"/>
      <c r="C42" s="244"/>
      <c r="D42" s="244"/>
      <c r="E42" s="245"/>
      <c r="F42" s="246"/>
      <c r="G42" s="246"/>
      <c r="H42" s="247"/>
      <c r="I42" s="248"/>
      <c r="J42" s="248"/>
    </row>
    <row r="43" spans="1:10" s="255" customFormat="1" x14ac:dyDescent="0.25">
      <c r="A43" s="252"/>
      <c r="B43" s="252"/>
      <c r="C43" s="252"/>
      <c r="D43" s="252"/>
      <c r="E43" s="253"/>
      <c r="F43" s="253"/>
      <c r="G43" s="252"/>
      <c r="H43" s="252"/>
      <c r="I43" s="253"/>
      <c r="J43" s="252"/>
    </row>
    <row r="44" spans="1:10" s="255" customFormat="1" x14ac:dyDescent="0.25">
      <c r="A44" s="252"/>
      <c r="B44" s="252"/>
      <c r="C44" s="252"/>
      <c r="D44" s="252"/>
      <c r="E44" s="253"/>
      <c r="F44" s="253"/>
      <c r="G44" s="252"/>
      <c r="H44" s="252"/>
      <c r="I44" s="253"/>
      <c r="J44" s="252"/>
    </row>
    <row r="45" spans="1:10" s="255" customFormat="1" x14ac:dyDescent="0.25">
      <c r="A45" s="252"/>
      <c r="B45" s="252"/>
      <c r="C45" s="252"/>
      <c r="D45" s="252"/>
      <c r="E45" s="253"/>
      <c r="F45" s="253"/>
      <c r="G45" s="252"/>
      <c r="H45" s="252"/>
      <c r="I45" s="253"/>
      <c r="J45" s="252"/>
    </row>
    <row r="46" spans="1:10" s="255" customFormat="1" x14ac:dyDescent="0.25">
      <c r="A46" s="252"/>
      <c r="B46" s="252"/>
      <c r="C46" s="252"/>
      <c r="D46" s="252"/>
      <c r="E46" s="253"/>
      <c r="F46" s="253"/>
      <c r="G46" s="252"/>
      <c r="H46" s="252"/>
      <c r="I46" s="253"/>
      <c r="J46" s="252"/>
    </row>
    <row r="47" spans="1:10" s="255" customFormat="1" ht="15.75" customHeight="1" x14ac:dyDescent="0.25">
      <c r="A47" s="252"/>
      <c r="B47" s="252"/>
      <c r="C47" s="252"/>
      <c r="D47" s="252"/>
      <c r="E47" s="253"/>
      <c r="F47" s="253"/>
      <c r="G47" s="252"/>
      <c r="H47" s="252"/>
      <c r="I47" s="253"/>
      <c r="J47" s="252"/>
    </row>
    <row r="48" spans="1:10" s="255" customFormat="1" ht="15.75" customHeight="1" x14ac:dyDescent="0.2">
      <c r="A48" s="244"/>
      <c r="B48" s="244"/>
      <c r="C48" s="244"/>
      <c r="D48" s="244"/>
      <c r="E48" s="245"/>
      <c r="F48" s="246"/>
      <c r="G48" s="246"/>
      <c r="H48" s="247"/>
      <c r="I48" s="248"/>
      <c r="J48" s="248"/>
    </row>
    <row r="49" spans="1:10" s="255" customFormat="1" x14ac:dyDescent="0.25">
      <c r="A49" s="252"/>
      <c r="B49" s="252"/>
      <c r="C49" s="252"/>
      <c r="D49" s="252"/>
      <c r="E49" s="253"/>
      <c r="F49" s="253"/>
      <c r="G49" s="252"/>
      <c r="H49" s="252"/>
      <c r="I49" s="253"/>
      <c r="J49" s="254" t="s">
        <v>148</v>
      </c>
    </row>
    <row r="50" spans="1:10" s="255" customFormat="1" ht="15.75" customHeight="1" x14ac:dyDescent="0.25">
      <c r="A50" s="252"/>
      <c r="B50" s="252"/>
      <c r="C50" s="252"/>
      <c r="D50" s="252"/>
      <c r="E50" s="253"/>
      <c r="F50" s="253"/>
      <c r="G50" s="252"/>
      <c r="H50" s="252"/>
      <c r="I50" s="253"/>
      <c r="J50" s="254" t="s">
        <v>1</v>
      </c>
    </row>
    <row r="51" spans="1:10" s="255" customFormat="1" x14ac:dyDescent="0.25">
      <c r="A51" s="252"/>
      <c r="B51" s="252"/>
      <c r="C51" s="252"/>
      <c r="D51" s="252"/>
      <c r="E51" s="253"/>
      <c r="F51" s="253"/>
      <c r="G51" s="252"/>
      <c r="H51" s="252"/>
      <c r="I51" s="253"/>
      <c r="J51" s="254" t="s">
        <v>2</v>
      </c>
    </row>
    <row r="52" spans="1:10" s="255" customFormat="1" x14ac:dyDescent="0.2">
      <c r="C52" s="256" t="s">
        <v>149</v>
      </c>
    </row>
    <row r="53" spans="1:10" s="255" customFormat="1" x14ac:dyDescent="0.2">
      <c r="C53" s="256" t="s">
        <v>150</v>
      </c>
    </row>
    <row r="54" spans="1:10" s="255" customFormat="1" x14ac:dyDescent="0.25">
      <c r="A54" s="252"/>
      <c r="B54" s="252"/>
      <c r="C54" s="252"/>
      <c r="D54" s="252"/>
      <c r="E54" s="253"/>
      <c r="F54" s="253"/>
      <c r="G54" s="252"/>
      <c r="H54" s="252"/>
      <c r="I54" s="253"/>
      <c r="J54" s="250"/>
    </row>
    <row r="55" spans="1:10" s="255" customFormat="1" x14ac:dyDescent="0.25">
      <c r="A55" s="252"/>
      <c r="B55" s="252"/>
      <c r="C55" s="252"/>
      <c r="D55" s="252"/>
      <c r="E55" s="253"/>
      <c r="F55" s="253"/>
      <c r="G55" s="252"/>
      <c r="H55" s="252"/>
      <c r="I55" s="253"/>
      <c r="J55" s="252"/>
    </row>
    <row r="56" spans="1:10" s="255" customFormat="1" x14ac:dyDescent="0.25">
      <c r="A56" s="257" t="s">
        <v>151</v>
      </c>
    </row>
    <row r="57" spans="1:10" s="255" customFormat="1" x14ac:dyDescent="0.25">
      <c r="A57" s="258" t="s">
        <v>40</v>
      </c>
      <c r="B57" s="259" t="s">
        <v>41</v>
      </c>
      <c r="C57" s="257"/>
      <c r="D57" s="257"/>
      <c r="E57" s="257"/>
      <c r="F57" s="257"/>
      <c r="G57" s="257"/>
      <c r="H57" s="257"/>
      <c r="I57" s="257"/>
      <c r="J57" s="257"/>
    </row>
    <row r="58" spans="1:10" s="255" customFormat="1" x14ac:dyDescent="0.25">
      <c r="A58" s="257" t="s">
        <v>154</v>
      </c>
      <c r="B58" s="257"/>
      <c r="C58" s="257"/>
      <c r="D58" s="257"/>
      <c r="E58" s="257"/>
      <c r="F58" s="257"/>
      <c r="G58" s="257"/>
      <c r="H58" s="257"/>
      <c r="I58" s="257"/>
      <c r="J58" s="257"/>
    </row>
    <row r="59" spans="1:10" s="255" customFormat="1" x14ac:dyDescent="0.25">
      <c r="A59" s="252" t="s">
        <v>202</v>
      </c>
      <c r="B59" s="257"/>
      <c r="C59" s="257"/>
      <c r="D59" s="257"/>
      <c r="E59" s="257"/>
      <c r="F59" s="257"/>
      <c r="G59" s="257"/>
      <c r="H59" s="257"/>
      <c r="I59" s="257"/>
      <c r="J59" s="257"/>
    </row>
    <row r="60" spans="1:10" s="255" customFormat="1" x14ac:dyDescent="0.25">
      <c r="A60" s="260" t="s">
        <v>156</v>
      </c>
      <c r="B60" s="260" t="s">
        <v>236</v>
      </c>
      <c r="C60" s="261"/>
      <c r="D60" s="261"/>
      <c r="E60" s="262"/>
      <c r="F60" s="262"/>
      <c r="G60" s="261"/>
      <c r="H60" s="261"/>
      <c r="I60" s="262"/>
      <c r="J60" s="261"/>
    </row>
    <row r="61" spans="1:10" s="255" customFormat="1" x14ac:dyDescent="0.25">
      <c r="A61" s="260" t="s">
        <v>157</v>
      </c>
      <c r="B61" s="260" t="s">
        <v>238</v>
      </c>
      <c r="C61" s="261"/>
      <c r="D61" s="261"/>
      <c r="E61" s="262"/>
      <c r="F61" s="262"/>
      <c r="G61" s="261"/>
      <c r="H61" s="261"/>
      <c r="I61" s="262"/>
      <c r="J61" s="261"/>
    </row>
    <row r="62" spans="1:10" s="255" customFormat="1" x14ac:dyDescent="0.25">
      <c r="A62" s="260"/>
      <c r="B62" s="260"/>
      <c r="C62" s="261"/>
      <c r="D62" s="261"/>
      <c r="E62" s="262"/>
      <c r="F62" s="262"/>
      <c r="G62" s="261"/>
      <c r="H62" s="261"/>
      <c r="I62" s="262"/>
      <c r="J62" s="261"/>
    </row>
    <row r="63" spans="1:10" s="265" customFormat="1" ht="101.25" customHeight="1" x14ac:dyDescent="0.2">
      <c r="A63" s="264" t="s">
        <v>158</v>
      </c>
      <c r="B63" s="264" t="s">
        <v>159</v>
      </c>
      <c r="C63" s="264" t="s">
        <v>160</v>
      </c>
      <c r="D63" s="264" t="s">
        <v>160</v>
      </c>
      <c r="E63" s="264" t="s">
        <v>160</v>
      </c>
      <c r="F63" s="264" t="s">
        <v>160</v>
      </c>
      <c r="G63" s="264" t="s">
        <v>161</v>
      </c>
      <c r="H63" s="264" t="s">
        <v>162</v>
      </c>
      <c r="I63" s="264" t="s">
        <v>163</v>
      </c>
      <c r="J63" s="264" t="s">
        <v>164</v>
      </c>
    </row>
    <row r="64" spans="1:10" s="265" customFormat="1" x14ac:dyDescent="0.2">
      <c r="A64" s="264"/>
      <c r="B64" s="264"/>
      <c r="C64" s="264" t="s">
        <v>165</v>
      </c>
      <c r="D64" s="264" t="s">
        <v>165</v>
      </c>
      <c r="E64" s="264" t="s">
        <v>166</v>
      </c>
      <c r="F64" s="264" t="s">
        <v>166</v>
      </c>
      <c r="G64" s="264"/>
      <c r="H64" s="264"/>
      <c r="I64" s="264"/>
      <c r="J64" s="264"/>
    </row>
    <row r="65" spans="1:10" s="265" customFormat="1" ht="31.5" x14ac:dyDescent="0.2">
      <c r="A65" s="264"/>
      <c r="B65" s="264"/>
      <c r="C65" s="266" t="s">
        <v>167</v>
      </c>
      <c r="D65" s="266" t="s">
        <v>168</v>
      </c>
      <c r="E65" s="266" t="s">
        <v>169</v>
      </c>
      <c r="F65" s="266" t="s">
        <v>168</v>
      </c>
      <c r="G65" s="264"/>
      <c r="H65" s="264"/>
      <c r="I65" s="264"/>
      <c r="J65" s="264"/>
    </row>
    <row r="66" spans="1:10" s="255" customFormat="1" ht="14.25" x14ac:dyDescent="0.2">
      <c r="A66" s="267" t="s">
        <v>37</v>
      </c>
      <c r="B66" s="268" t="s">
        <v>40</v>
      </c>
      <c r="C66" s="267" t="s">
        <v>43</v>
      </c>
      <c r="D66" s="267" t="s">
        <v>46</v>
      </c>
      <c r="E66" s="267" t="s">
        <v>170</v>
      </c>
      <c r="F66" s="267" t="s">
        <v>171</v>
      </c>
      <c r="G66" s="267" t="s">
        <v>172</v>
      </c>
      <c r="H66" s="267" t="s">
        <v>173</v>
      </c>
      <c r="I66" s="267" t="s">
        <v>174</v>
      </c>
      <c r="J66" s="267" t="s">
        <v>175</v>
      </c>
    </row>
    <row r="67" spans="1:10" s="255" customFormat="1" x14ac:dyDescent="0.2">
      <c r="A67" s="269">
        <v>1</v>
      </c>
      <c r="B67" s="270" t="s">
        <v>176</v>
      </c>
      <c r="C67" s="271"/>
      <c r="D67" s="271"/>
      <c r="E67" s="272"/>
      <c r="F67" s="272"/>
      <c r="G67" s="273"/>
      <c r="H67" s="273"/>
      <c r="I67" s="274"/>
      <c r="J67" s="274"/>
    </row>
    <row r="68" spans="1:10" s="255" customFormat="1" x14ac:dyDescent="0.2">
      <c r="A68" s="275" t="s">
        <v>87</v>
      </c>
      <c r="B68" s="276" t="s">
        <v>177</v>
      </c>
      <c r="C68" s="278" t="s">
        <v>184</v>
      </c>
      <c r="D68" s="278" t="s">
        <v>184</v>
      </c>
      <c r="E68" s="278"/>
      <c r="F68" s="278"/>
      <c r="G68" s="279">
        <v>0</v>
      </c>
      <c r="H68" s="279">
        <v>0</v>
      </c>
      <c r="I68" s="280"/>
      <c r="J68" s="280"/>
    </row>
    <row r="69" spans="1:10" s="255" customFormat="1" x14ac:dyDescent="0.2">
      <c r="A69" s="275" t="s">
        <v>102</v>
      </c>
      <c r="B69" s="276" t="s">
        <v>180</v>
      </c>
      <c r="C69" s="278" t="s">
        <v>184</v>
      </c>
      <c r="D69" s="278" t="s">
        <v>184</v>
      </c>
      <c r="E69" s="278"/>
      <c r="F69" s="278"/>
      <c r="G69" s="279">
        <v>0</v>
      </c>
      <c r="H69" s="279">
        <v>0</v>
      </c>
      <c r="I69" s="280"/>
      <c r="J69" s="280"/>
    </row>
    <row r="70" spans="1:10" s="255" customFormat="1" x14ac:dyDescent="0.2">
      <c r="A70" s="275" t="s">
        <v>105</v>
      </c>
      <c r="B70" s="276" t="s">
        <v>181</v>
      </c>
      <c r="C70" s="278" t="s">
        <v>184</v>
      </c>
      <c r="D70" s="278" t="s">
        <v>184</v>
      </c>
      <c r="E70" s="278"/>
      <c r="F70" s="278"/>
      <c r="G70" s="279">
        <v>0</v>
      </c>
      <c r="H70" s="279">
        <v>0</v>
      </c>
      <c r="I70" s="280"/>
      <c r="J70" s="280"/>
    </row>
    <row r="71" spans="1:10" s="255" customFormat="1" x14ac:dyDescent="0.2">
      <c r="A71" s="269">
        <v>2</v>
      </c>
      <c r="B71" s="270" t="s">
        <v>182</v>
      </c>
      <c r="C71" s="281"/>
      <c r="D71" s="281"/>
      <c r="E71" s="281"/>
      <c r="F71" s="281"/>
      <c r="G71" s="282"/>
      <c r="H71" s="282"/>
      <c r="I71" s="274"/>
      <c r="J71" s="274"/>
    </row>
    <row r="72" spans="1:10" s="255" customFormat="1" x14ac:dyDescent="0.2">
      <c r="A72" s="275" t="s">
        <v>107</v>
      </c>
      <c r="B72" s="276" t="s">
        <v>203</v>
      </c>
      <c r="C72" s="278" t="s">
        <v>192</v>
      </c>
      <c r="D72" s="278" t="s">
        <v>192</v>
      </c>
      <c r="E72" s="278"/>
      <c r="F72" s="278"/>
      <c r="G72" s="279">
        <v>0</v>
      </c>
      <c r="H72" s="279">
        <v>0</v>
      </c>
      <c r="I72" s="280"/>
      <c r="J72" s="280"/>
    </row>
    <row r="73" spans="1:10" s="255" customFormat="1" ht="42" customHeight="1" x14ac:dyDescent="0.2">
      <c r="A73" s="269">
        <v>3</v>
      </c>
      <c r="B73" s="270" t="s">
        <v>185</v>
      </c>
      <c r="C73" s="271"/>
      <c r="D73" s="271"/>
      <c r="E73" s="272"/>
      <c r="F73" s="272"/>
      <c r="G73" s="273"/>
      <c r="H73" s="273"/>
      <c r="I73" s="274"/>
      <c r="J73" s="274"/>
    </row>
    <row r="74" spans="1:10" s="255" customFormat="1" x14ac:dyDescent="0.2">
      <c r="A74" s="275" t="s">
        <v>186</v>
      </c>
      <c r="B74" s="276" t="s">
        <v>204</v>
      </c>
      <c r="C74" s="278" t="s">
        <v>192</v>
      </c>
      <c r="D74" s="278" t="s">
        <v>192</v>
      </c>
      <c r="E74" s="278"/>
      <c r="F74" s="283"/>
      <c r="G74" s="279">
        <v>0</v>
      </c>
      <c r="H74" s="279">
        <v>0</v>
      </c>
      <c r="I74" s="280"/>
      <c r="J74" s="280"/>
    </row>
    <row r="75" spans="1:10" s="255" customFormat="1" x14ac:dyDescent="0.2">
      <c r="A75" s="284" t="s">
        <v>188</v>
      </c>
      <c r="B75" s="276" t="s">
        <v>205</v>
      </c>
      <c r="C75" s="278" t="s">
        <v>192</v>
      </c>
      <c r="D75" s="278" t="s">
        <v>192</v>
      </c>
      <c r="E75" s="283"/>
      <c r="F75" s="283"/>
      <c r="G75" s="279">
        <v>0</v>
      </c>
      <c r="H75" s="279">
        <v>0</v>
      </c>
      <c r="I75" s="280"/>
      <c r="J75" s="280"/>
    </row>
    <row r="76" spans="1:10" s="255" customFormat="1" x14ac:dyDescent="0.2">
      <c r="A76" s="275" t="s">
        <v>190</v>
      </c>
      <c r="B76" s="276" t="s">
        <v>206</v>
      </c>
      <c r="C76" s="278" t="s">
        <v>192</v>
      </c>
      <c r="D76" s="278" t="s">
        <v>198</v>
      </c>
      <c r="E76" s="278"/>
      <c r="F76" s="283"/>
      <c r="G76" s="279">
        <v>0</v>
      </c>
      <c r="H76" s="279">
        <v>0</v>
      </c>
      <c r="I76" s="280"/>
      <c r="J76" s="280"/>
    </row>
    <row r="77" spans="1:10" s="255" customFormat="1" x14ac:dyDescent="0.2">
      <c r="A77" s="275" t="s">
        <v>193</v>
      </c>
      <c r="B77" s="276" t="s">
        <v>207</v>
      </c>
      <c r="C77" s="278" t="s">
        <v>198</v>
      </c>
      <c r="D77" s="278" t="s">
        <v>198</v>
      </c>
      <c r="E77" s="278"/>
      <c r="F77" s="283"/>
      <c r="G77" s="279">
        <v>0</v>
      </c>
      <c r="H77" s="279">
        <v>0</v>
      </c>
      <c r="I77" s="280"/>
      <c r="J77" s="280"/>
    </row>
    <row r="78" spans="1:10" s="255" customFormat="1" x14ac:dyDescent="0.2">
      <c r="A78" s="269">
        <v>4</v>
      </c>
      <c r="B78" s="270" t="s">
        <v>195</v>
      </c>
      <c r="C78" s="271"/>
      <c r="D78" s="271"/>
      <c r="E78" s="271"/>
      <c r="F78" s="272"/>
      <c r="G78" s="273"/>
      <c r="H78" s="273"/>
      <c r="I78" s="274"/>
      <c r="J78" s="274"/>
    </row>
    <row r="79" spans="1:10" s="255" customFormat="1" x14ac:dyDescent="0.2">
      <c r="A79" s="275" t="s">
        <v>196</v>
      </c>
      <c r="B79" s="276" t="s">
        <v>208</v>
      </c>
      <c r="C79" s="278" t="s">
        <v>198</v>
      </c>
      <c r="D79" s="278" t="s">
        <v>198</v>
      </c>
      <c r="E79" s="278"/>
      <c r="F79" s="283"/>
      <c r="G79" s="279">
        <v>0</v>
      </c>
      <c r="H79" s="279">
        <v>0</v>
      </c>
      <c r="I79" s="280"/>
      <c r="J79" s="280"/>
    </row>
    <row r="80" spans="1:10" s="255" customFormat="1" x14ac:dyDescent="0.2">
      <c r="A80" s="244" t="s">
        <v>201</v>
      </c>
      <c r="E80" s="245"/>
      <c r="F80" s="246"/>
      <c r="G80" s="246"/>
      <c r="H80" s="247"/>
      <c r="I80" s="248"/>
      <c r="J80" s="248"/>
    </row>
    <row r="81" spans="1:10" s="255" customFormat="1" x14ac:dyDescent="0.25">
      <c r="A81" s="252"/>
      <c r="B81" s="252"/>
      <c r="C81" s="252"/>
      <c r="D81" s="252"/>
      <c r="E81" s="253"/>
      <c r="F81" s="253"/>
      <c r="G81" s="252"/>
      <c r="H81" s="252"/>
      <c r="I81" s="253"/>
      <c r="J81" s="252"/>
    </row>
    <row r="82" spans="1:10" s="255" customFormat="1" ht="15.75" customHeight="1" x14ac:dyDescent="0.2">
      <c r="A82" s="244"/>
      <c r="B82" s="244"/>
      <c r="C82" s="244"/>
      <c r="D82" s="244"/>
      <c r="E82" s="245"/>
      <c r="F82" s="246"/>
      <c r="G82" s="246"/>
      <c r="H82" s="247"/>
      <c r="I82" s="248"/>
      <c r="J82" s="248"/>
    </row>
    <row r="83" spans="1:10" s="255" customFormat="1" ht="15.75" customHeight="1" x14ac:dyDescent="0.25">
      <c r="A83" s="252"/>
      <c r="B83" s="252"/>
      <c r="C83" s="252"/>
      <c r="D83" s="252"/>
      <c r="E83" s="253"/>
      <c r="F83" s="253"/>
      <c r="G83" s="252"/>
      <c r="H83" s="252"/>
      <c r="I83" s="253"/>
      <c r="J83" s="252"/>
    </row>
    <row r="84" spans="1:10" s="255" customFormat="1" x14ac:dyDescent="0.25">
      <c r="A84" s="252"/>
      <c r="B84" s="252"/>
      <c r="C84" s="252"/>
      <c r="D84" s="252"/>
      <c r="E84" s="253"/>
      <c r="F84" s="253"/>
      <c r="G84" s="252"/>
      <c r="H84" s="252"/>
      <c r="I84" s="253"/>
      <c r="J84" s="252"/>
    </row>
    <row r="85" spans="1:10" s="255" customFormat="1" x14ac:dyDescent="0.25">
      <c r="A85" s="252"/>
      <c r="B85" s="252"/>
      <c r="C85" s="252"/>
      <c r="D85" s="252"/>
      <c r="E85" s="253"/>
      <c r="F85" s="253"/>
      <c r="G85" s="252"/>
      <c r="H85" s="252"/>
      <c r="I85" s="253"/>
      <c r="J85" s="252"/>
    </row>
    <row r="88" spans="1:10" s="255" customFormat="1" x14ac:dyDescent="0.25">
      <c r="A88" s="252"/>
      <c r="B88" s="252"/>
      <c r="C88" s="252"/>
      <c r="D88" s="252"/>
      <c r="E88" s="253"/>
      <c r="F88" s="253"/>
      <c r="G88" s="252"/>
      <c r="H88" s="252"/>
      <c r="I88" s="253"/>
      <c r="J88" s="254" t="s">
        <v>148</v>
      </c>
    </row>
    <row r="89" spans="1:10" s="255" customFormat="1" ht="15.75" customHeight="1" x14ac:dyDescent="0.25">
      <c r="A89" s="252"/>
      <c r="B89" s="252"/>
      <c r="C89" s="252"/>
      <c r="D89" s="252"/>
      <c r="E89" s="253"/>
      <c r="F89" s="253"/>
      <c r="G89" s="252"/>
      <c r="H89" s="252"/>
      <c r="I89" s="253"/>
      <c r="J89" s="254" t="s">
        <v>1</v>
      </c>
    </row>
    <row r="90" spans="1:10" s="255" customFormat="1" x14ac:dyDescent="0.25">
      <c r="A90" s="252"/>
      <c r="B90" s="252"/>
      <c r="C90" s="252"/>
      <c r="D90" s="252"/>
      <c r="E90" s="253"/>
      <c r="F90" s="253"/>
      <c r="G90" s="252"/>
      <c r="H90" s="252"/>
      <c r="I90" s="253"/>
      <c r="J90" s="254" t="s">
        <v>2</v>
      </c>
    </row>
    <row r="91" spans="1:10" s="255" customFormat="1" x14ac:dyDescent="0.2">
      <c r="C91" s="256" t="s">
        <v>149</v>
      </c>
    </row>
    <row r="92" spans="1:10" s="255" customFormat="1" x14ac:dyDescent="0.2">
      <c r="C92" s="256" t="s">
        <v>150</v>
      </c>
    </row>
    <row r="93" spans="1:10" s="255" customFormat="1" x14ac:dyDescent="0.25">
      <c r="A93" s="252"/>
      <c r="B93" s="252"/>
      <c r="C93" s="252"/>
      <c r="D93" s="252"/>
      <c r="E93" s="253"/>
      <c r="F93" s="253"/>
      <c r="G93" s="252"/>
      <c r="H93" s="252"/>
      <c r="I93" s="253"/>
      <c r="J93" s="250"/>
    </row>
    <row r="94" spans="1:10" s="255" customFormat="1" x14ac:dyDescent="0.25">
      <c r="A94" s="252"/>
      <c r="B94" s="252"/>
      <c r="C94" s="252"/>
      <c r="D94" s="252"/>
      <c r="E94" s="253"/>
      <c r="F94" s="253"/>
      <c r="G94" s="252"/>
      <c r="H94" s="252"/>
      <c r="I94" s="253"/>
      <c r="J94" s="252"/>
    </row>
    <row r="95" spans="1:10" s="255" customFormat="1" x14ac:dyDescent="0.25">
      <c r="A95" s="257" t="s">
        <v>151</v>
      </c>
    </row>
    <row r="96" spans="1:10" s="255" customFormat="1" x14ac:dyDescent="0.25">
      <c r="A96" s="258" t="s">
        <v>43</v>
      </c>
      <c r="B96" s="259" t="s">
        <v>44</v>
      </c>
      <c r="C96" s="257"/>
      <c r="D96" s="257"/>
      <c r="E96" s="257"/>
      <c r="F96" s="257"/>
      <c r="G96" s="257"/>
      <c r="H96" s="257"/>
      <c r="I96" s="257"/>
      <c r="J96" s="257"/>
    </row>
    <row r="97" spans="1:10" s="255" customFormat="1" x14ac:dyDescent="0.25">
      <c r="A97" s="257" t="s">
        <v>154</v>
      </c>
      <c r="B97" s="257"/>
      <c r="C97" s="257"/>
      <c r="D97" s="257"/>
      <c r="E97" s="257"/>
      <c r="F97" s="257"/>
      <c r="G97" s="257"/>
      <c r="H97" s="257"/>
      <c r="I97" s="257"/>
      <c r="J97" s="257"/>
    </row>
    <row r="98" spans="1:10" s="255" customFormat="1" x14ac:dyDescent="0.25">
      <c r="A98" s="252" t="s">
        <v>209</v>
      </c>
      <c r="B98" s="257"/>
      <c r="C98" s="257"/>
      <c r="D98" s="257"/>
      <c r="E98" s="257"/>
      <c r="F98" s="257"/>
      <c r="G98" s="257"/>
      <c r="H98" s="257"/>
      <c r="I98" s="257"/>
      <c r="J98" s="257"/>
    </row>
    <row r="99" spans="1:10" s="255" customFormat="1" x14ac:dyDescent="0.25">
      <c r="A99" s="260" t="s">
        <v>156</v>
      </c>
      <c r="B99" s="260" t="s">
        <v>236</v>
      </c>
      <c r="C99" s="261"/>
      <c r="D99" s="261"/>
      <c r="E99" s="262"/>
      <c r="F99" s="262"/>
      <c r="G99" s="261"/>
      <c r="H99" s="261"/>
      <c r="I99" s="262"/>
      <c r="J99" s="261"/>
    </row>
    <row r="100" spans="1:10" s="255" customFormat="1" x14ac:dyDescent="0.25">
      <c r="A100" s="260" t="s">
        <v>157</v>
      </c>
      <c r="B100" s="260" t="s">
        <v>238</v>
      </c>
      <c r="C100" s="261"/>
      <c r="D100" s="261"/>
      <c r="E100" s="262"/>
      <c r="F100" s="262"/>
      <c r="G100" s="261"/>
      <c r="H100" s="261"/>
      <c r="I100" s="262"/>
      <c r="J100" s="261"/>
    </row>
    <row r="102" spans="1:10" s="265" customFormat="1" ht="101.25" customHeight="1" x14ac:dyDescent="0.2">
      <c r="A102" s="264" t="s">
        <v>158</v>
      </c>
      <c r="B102" s="264" t="s">
        <v>159</v>
      </c>
      <c r="C102" s="264" t="s">
        <v>160</v>
      </c>
      <c r="D102" s="264" t="s">
        <v>160</v>
      </c>
      <c r="E102" s="264" t="s">
        <v>160</v>
      </c>
      <c r="F102" s="264" t="s">
        <v>160</v>
      </c>
      <c r="G102" s="264" t="s">
        <v>161</v>
      </c>
      <c r="H102" s="264" t="s">
        <v>162</v>
      </c>
      <c r="I102" s="264" t="s">
        <v>163</v>
      </c>
      <c r="J102" s="264" t="s">
        <v>164</v>
      </c>
    </row>
    <row r="103" spans="1:10" s="265" customFormat="1" x14ac:dyDescent="0.2">
      <c r="A103" s="264"/>
      <c r="B103" s="264"/>
      <c r="C103" s="264" t="s">
        <v>165</v>
      </c>
      <c r="D103" s="264" t="s">
        <v>165</v>
      </c>
      <c r="E103" s="264" t="s">
        <v>166</v>
      </c>
      <c r="F103" s="264" t="s">
        <v>166</v>
      </c>
      <c r="G103" s="264"/>
      <c r="H103" s="264"/>
      <c r="I103" s="264"/>
      <c r="J103" s="264"/>
    </row>
    <row r="104" spans="1:10" s="265" customFormat="1" ht="31.5" x14ac:dyDescent="0.2">
      <c r="A104" s="264"/>
      <c r="B104" s="264"/>
      <c r="C104" s="266" t="s">
        <v>167</v>
      </c>
      <c r="D104" s="266" t="s">
        <v>168</v>
      </c>
      <c r="E104" s="266" t="s">
        <v>169</v>
      </c>
      <c r="F104" s="266" t="s">
        <v>168</v>
      </c>
      <c r="G104" s="264"/>
      <c r="H104" s="264"/>
      <c r="I104" s="264"/>
      <c r="J104" s="264"/>
    </row>
    <row r="105" spans="1:10" s="255" customFormat="1" ht="14.25" x14ac:dyDescent="0.2">
      <c r="A105" s="267" t="s">
        <v>37</v>
      </c>
      <c r="B105" s="268" t="s">
        <v>40</v>
      </c>
      <c r="C105" s="267" t="s">
        <v>43</v>
      </c>
      <c r="D105" s="267" t="s">
        <v>46</v>
      </c>
      <c r="E105" s="267" t="s">
        <v>170</v>
      </c>
      <c r="F105" s="267" t="s">
        <v>171</v>
      </c>
      <c r="G105" s="267" t="s">
        <v>172</v>
      </c>
      <c r="H105" s="267" t="s">
        <v>173</v>
      </c>
      <c r="I105" s="267" t="s">
        <v>174</v>
      </c>
      <c r="J105" s="267" t="s">
        <v>175</v>
      </c>
    </row>
    <row r="106" spans="1:10" s="255" customFormat="1" x14ac:dyDescent="0.2">
      <c r="A106" s="269">
        <v>1</v>
      </c>
      <c r="B106" s="270" t="s">
        <v>176</v>
      </c>
      <c r="C106" s="271"/>
      <c r="D106" s="271"/>
      <c r="E106" s="272"/>
      <c r="F106" s="272"/>
      <c r="G106" s="273"/>
      <c r="H106" s="273"/>
      <c r="I106" s="274"/>
      <c r="J106" s="274"/>
    </row>
    <row r="107" spans="1:10" s="255" customFormat="1" x14ac:dyDescent="0.2">
      <c r="A107" s="275" t="s">
        <v>87</v>
      </c>
      <c r="B107" s="276" t="s">
        <v>177</v>
      </c>
      <c r="C107" s="278" t="s">
        <v>192</v>
      </c>
      <c r="D107" s="278" t="s">
        <v>192</v>
      </c>
      <c r="E107" s="278"/>
      <c r="F107" s="278"/>
      <c r="G107" s="279">
        <v>0</v>
      </c>
      <c r="H107" s="279">
        <v>0</v>
      </c>
      <c r="I107" s="280"/>
      <c r="J107" s="280"/>
    </row>
    <row r="108" spans="1:10" s="255" customFormat="1" x14ac:dyDescent="0.2">
      <c r="A108" s="275" t="s">
        <v>102</v>
      </c>
      <c r="B108" s="276" t="s">
        <v>210</v>
      </c>
      <c r="C108" s="278" t="s">
        <v>192</v>
      </c>
      <c r="D108" s="278" t="s">
        <v>192</v>
      </c>
      <c r="E108" s="278"/>
      <c r="F108" s="278"/>
      <c r="G108" s="279">
        <v>0</v>
      </c>
      <c r="H108" s="279">
        <v>0</v>
      </c>
      <c r="I108" s="280"/>
      <c r="J108" s="280"/>
    </row>
    <row r="109" spans="1:10" s="255" customFormat="1" x14ac:dyDescent="0.2">
      <c r="A109" s="275" t="s">
        <v>105</v>
      </c>
      <c r="B109" s="276" t="s">
        <v>211</v>
      </c>
      <c r="C109" s="278" t="s">
        <v>192</v>
      </c>
      <c r="D109" s="278" t="s">
        <v>192</v>
      </c>
      <c r="E109" s="278"/>
      <c r="F109" s="278"/>
      <c r="G109" s="279">
        <v>0</v>
      </c>
      <c r="H109" s="279">
        <v>0</v>
      </c>
      <c r="I109" s="280"/>
      <c r="J109" s="280"/>
    </row>
    <row r="110" spans="1:10" s="255" customFormat="1" x14ac:dyDescent="0.2">
      <c r="A110" s="269">
        <v>2</v>
      </c>
      <c r="B110" s="270" t="s">
        <v>182</v>
      </c>
      <c r="C110" s="281"/>
      <c r="D110" s="281"/>
      <c r="E110" s="281"/>
      <c r="F110" s="281"/>
      <c r="G110" s="282"/>
      <c r="H110" s="282"/>
      <c r="I110" s="274"/>
      <c r="J110" s="274"/>
    </row>
    <row r="111" spans="1:10" s="255" customFormat="1" x14ac:dyDescent="0.2">
      <c r="A111" s="275" t="s">
        <v>107</v>
      </c>
      <c r="B111" s="276" t="s">
        <v>212</v>
      </c>
      <c r="C111" s="278" t="s">
        <v>192</v>
      </c>
      <c r="D111" s="278" t="s">
        <v>192</v>
      </c>
      <c r="E111" s="278"/>
      <c r="F111" s="278"/>
      <c r="G111" s="279">
        <v>0</v>
      </c>
      <c r="H111" s="279">
        <v>0</v>
      </c>
      <c r="I111" s="280"/>
      <c r="J111" s="280"/>
    </row>
    <row r="112" spans="1:10" s="255" customFormat="1" ht="42" customHeight="1" x14ac:dyDescent="0.2">
      <c r="A112" s="269">
        <v>3</v>
      </c>
      <c r="B112" s="270" t="s">
        <v>213</v>
      </c>
      <c r="C112" s="271"/>
      <c r="D112" s="271"/>
      <c r="E112" s="272"/>
      <c r="F112" s="272"/>
      <c r="G112" s="273"/>
      <c r="H112" s="273"/>
      <c r="I112" s="274"/>
      <c r="J112" s="274"/>
    </row>
    <row r="113" spans="1:10" s="255" customFormat="1" x14ac:dyDescent="0.2">
      <c r="A113" s="275" t="s">
        <v>186</v>
      </c>
      <c r="B113" s="276" t="s">
        <v>214</v>
      </c>
      <c r="C113" s="278" t="s">
        <v>198</v>
      </c>
      <c r="D113" s="278" t="s">
        <v>198</v>
      </c>
      <c r="E113" s="278"/>
      <c r="F113" s="283"/>
      <c r="G113" s="279">
        <v>0</v>
      </c>
      <c r="H113" s="279">
        <v>0</v>
      </c>
      <c r="I113" s="280"/>
      <c r="J113" s="280"/>
    </row>
    <row r="114" spans="1:10" s="255" customFormat="1" x14ac:dyDescent="0.2">
      <c r="A114" s="244" t="s">
        <v>201</v>
      </c>
      <c r="E114" s="245"/>
      <c r="F114" s="246"/>
      <c r="G114" s="246"/>
      <c r="H114" s="247"/>
      <c r="I114" s="248"/>
      <c r="J114" s="248"/>
    </row>
    <row r="115" spans="1:10" s="255" customFormat="1" x14ac:dyDescent="0.25">
      <c r="A115" s="252"/>
      <c r="B115" s="252"/>
      <c r="C115" s="252"/>
      <c r="D115" s="252"/>
      <c r="E115" s="253"/>
      <c r="F115" s="253"/>
      <c r="G115" s="252"/>
      <c r="H115" s="252"/>
      <c r="I115" s="253"/>
      <c r="J115" s="252"/>
    </row>
    <row r="116" spans="1:10" s="255" customFormat="1" ht="15.75" customHeight="1" x14ac:dyDescent="0.2">
      <c r="A116" s="244"/>
      <c r="B116" s="244"/>
      <c r="C116" s="244"/>
      <c r="D116" s="244"/>
      <c r="E116" s="245"/>
      <c r="F116" s="246"/>
      <c r="G116" s="246"/>
      <c r="H116" s="247"/>
      <c r="I116" s="248"/>
      <c r="J116" s="248"/>
    </row>
    <row r="117" spans="1:10" s="255" customFormat="1" ht="15.75" customHeight="1" x14ac:dyDescent="0.25">
      <c r="A117" s="252"/>
      <c r="B117" s="252"/>
      <c r="C117" s="252"/>
      <c r="D117" s="252"/>
      <c r="E117" s="253"/>
      <c r="F117" s="253"/>
      <c r="G117" s="252"/>
      <c r="H117" s="252"/>
      <c r="I117" s="253"/>
      <c r="J117" s="252"/>
    </row>
    <row r="118" spans="1:10" s="255" customFormat="1" x14ac:dyDescent="0.25">
      <c r="A118" s="252"/>
      <c r="B118" s="252"/>
      <c r="C118" s="252"/>
      <c r="D118" s="252"/>
      <c r="E118" s="253"/>
      <c r="F118" s="253"/>
      <c r="G118" s="252"/>
      <c r="H118" s="252"/>
      <c r="I118" s="253"/>
      <c r="J118" s="252"/>
    </row>
    <row r="119" spans="1:10" s="255" customFormat="1" x14ac:dyDescent="0.25">
      <c r="A119" s="252"/>
      <c r="B119" s="252"/>
      <c r="C119" s="252"/>
      <c r="D119" s="252"/>
      <c r="E119" s="253"/>
      <c r="F119" s="253"/>
      <c r="G119" s="252"/>
      <c r="H119" s="252"/>
      <c r="I119" s="253"/>
      <c r="J119" s="252"/>
    </row>
    <row r="122" spans="1:10" s="255" customFormat="1" x14ac:dyDescent="0.25">
      <c r="A122" s="252"/>
      <c r="B122" s="252"/>
      <c r="C122" s="252"/>
      <c r="D122" s="252"/>
      <c r="E122" s="253"/>
      <c r="F122" s="253"/>
      <c r="G122" s="252"/>
      <c r="H122" s="252"/>
      <c r="I122" s="253"/>
      <c r="J122" s="254" t="s">
        <v>148</v>
      </c>
    </row>
    <row r="123" spans="1:10" s="255" customFormat="1" ht="15.75" customHeight="1" x14ac:dyDescent="0.25">
      <c r="A123" s="252"/>
      <c r="B123" s="252"/>
      <c r="C123" s="252"/>
      <c r="D123" s="252"/>
      <c r="E123" s="253"/>
      <c r="F123" s="253"/>
      <c r="G123" s="252"/>
      <c r="H123" s="252"/>
      <c r="I123" s="253"/>
      <c r="J123" s="254" t="s">
        <v>1</v>
      </c>
    </row>
    <row r="124" spans="1:10" s="255" customFormat="1" x14ac:dyDescent="0.25">
      <c r="A124" s="252"/>
      <c r="B124" s="252"/>
      <c r="C124" s="252"/>
      <c r="D124" s="252"/>
      <c r="E124" s="253"/>
      <c r="F124" s="253"/>
      <c r="G124" s="252"/>
      <c r="H124" s="252"/>
      <c r="I124" s="253"/>
      <c r="J124" s="254" t="s">
        <v>2</v>
      </c>
    </row>
    <row r="125" spans="1:10" s="255" customFormat="1" x14ac:dyDescent="0.2">
      <c r="C125" s="256" t="s">
        <v>149</v>
      </c>
    </row>
    <row r="126" spans="1:10" s="255" customFormat="1" x14ac:dyDescent="0.2">
      <c r="C126" s="256" t="s">
        <v>150</v>
      </c>
    </row>
    <row r="127" spans="1:10" s="255" customFormat="1" x14ac:dyDescent="0.25">
      <c r="A127" s="252"/>
      <c r="B127" s="252"/>
      <c r="C127" s="252"/>
      <c r="D127" s="252"/>
      <c r="E127" s="253"/>
      <c r="F127" s="253"/>
      <c r="G127" s="252"/>
      <c r="H127" s="252"/>
      <c r="I127" s="253"/>
      <c r="J127" s="250"/>
    </row>
    <row r="128" spans="1:10" s="255" customFormat="1" x14ac:dyDescent="0.25">
      <c r="A128" s="252"/>
      <c r="B128" s="252"/>
      <c r="C128" s="252"/>
      <c r="D128" s="252"/>
      <c r="E128" s="253"/>
      <c r="F128" s="253"/>
      <c r="G128" s="252"/>
      <c r="H128" s="252"/>
      <c r="I128" s="253"/>
      <c r="J128" s="252"/>
    </row>
    <row r="129" spans="1:10" s="255" customFormat="1" x14ac:dyDescent="0.25">
      <c r="A129" s="257" t="s">
        <v>151</v>
      </c>
    </row>
    <row r="130" spans="1:10" s="255" customFormat="1" x14ac:dyDescent="0.25">
      <c r="A130" s="258" t="s">
        <v>46</v>
      </c>
      <c r="B130" s="259" t="s">
        <v>47</v>
      </c>
      <c r="C130" s="257"/>
      <c r="D130" s="257"/>
      <c r="E130" s="257"/>
      <c r="F130" s="257"/>
      <c r="G130" s="257"/>
      <c r="H130" s="257"/>
      <c r="I130" s="257"/>
      <c r="J130" s="257"/>
    </row>
    <row r="131" spans="1:10" s="255" customFormat="1" x14ac:dyDescent="0.25">
      <c r="A131" s="257" t="s">
        <v>154</v>
      </c>
      <c r="B131" s="257"/>
      <c r="C131" s="257"/>
      <c r="D131" s="257"/>
      <c r="E131" s="257"/>
      <c r="F131" s="257"/>
      <c r="G131" s="257"/>
      <c r="H131" s="257"/>
      <c r="I131" s="257"/>
      <c r="J131" s="257"/>
    </row>
    <row r="132" spans="1:10" s="255" customFormat="1" x14ac:dyDescent="0.25">
      <c r="A132" s="252" t="s">
        <v>215</v>
      </c>
      <c r="B132" s="257"/>
      <c r="C132" s="257"/>
      <c r="D132" s="257"/>
      <c r="E132" s="257"/>
      <c r="F132" s="257"/>
      <c r="G132" s="257"/>
      <c r="H132" s="257"/>
      <c r="I132" s="257"/>
      <c r="J132" s="257"/>
    </row>
    <row r="133" spans="1:10" s="255" customFormat="1" x14ac:dyDescent="0.25">
      <c r="A133" s="260" t="s">
        <v>156</v>
      </c>
      <c r="B133" s="260" t="s">
        <v>236</v>
      </c>
      <c r="C133" s="261"/>
      <c r="D133" s="261"/>
      <c r="E133" s="262"/>
      <c r="F133" s="262"/>
      <c r="G133" s="261"/>
      <c r="H133" s="261"/>
      <c r="I133" s="262"/>
      <c r="J133" s="261"/>
    </row>
    <row r="134" spans="1:10" s="255" customFormat="1" x14ac:dyDescent="0.25">
      <c r="A134" s="260" t="s">
        <v>157</v>
      </c>
      <c r="B134" s="260" t="s">
        <v>238</v>
      </c>
      <c r="C134" s="261"/>
      <c r="D134" s="261"/>
      <c r="E134" s="262"/>
      <c r="F134" s="262"/>
      <c r="G134" s="261"/>
      <c r="H134" s="261"/>
      <c r="I134" s="262"/>
      <c r="J134" s="261"/>
    </row>
    <row r="136" spans="1:10" s="265" customFormat="1" ht="101.25" customHeight="1" x14ac:dyDescent="0.2">
      <c r="A136" s="264" t="s">
        <v>158</v>
      </c>
      <c r="B136" s="264" t="s">
        <v>159</v>
      </c>
      <c r="C136" s="264" t="s">
        <v>160</v>
      </c>
      <c r="D136" s="264" t="s">
        <v>160</v>
      </c>
      <c r="E136" s="264" t="s">
        <v>160</v>
      </c>
      <c r="F136" s="264" t="s">
        <v>160</v>
      </c>
      <c r="G136" s="264" t="s">
        <v>161</v>
      </c>
      <c r="H136" s="264" t="s">
        <v>162</v>
      </c>
      <c r="I136" s="264" t="s">
        <v>163</v>
      </c>
      <c r="J136" s="264" t="s">
        <v>164</v>
      </c>
    </row>
    <row r="137" spans="1:10" s="265" customFormat="1" x14ac:dyDescent="0.2">
      <c r="A137" s="264"/>
      <c r="B137" s="264"/>
      <c r="C137" s="264" t="s">
        <v>165</v>
      </c>
      <c r="D137" s="264" t="s">
        <v>165</v>
      </c>
      <c r="E137" s="264" t="s">
        <v>166</v>
      </c>
      <c r="F137" s="264" t="s">
        <v>166</v>
      </c>
      <c r="G137" s="264"/>
      <c r="H137" s="264"/>
      <c r="I137" s="264"/>
      <c r="J137" s="264"/>
    </row>
    <row r="138" spans="1:10" s="265" customFormat="1" ht="31.5" x14ac:dyDescent="0.2">
      <c r="A138" s="264"/>
      <c r="B138" s="264"/>
      <c r="C138" s="266" t="s">
        <v>167</v>
      </c>
      <c r="D138" s="266" t="s">
        <v>168</v>
      </c>
      <c r="E138" s="266" t="s">
        <v>169</v>
      </c>
      <c r="F138" s="266" t="s">
        <v>168</v>
      </c>
      <c r="G138" s="264"/>
      <c r="H138" s="264"/>
      <c r="I138" s="264"/>
      <c r="J138" s="264"/>
    </row>
    <row r="139" spans="1:10" s="255" customFormat="1" ht="14.25" x14ac:dyDescent="0.2">
      <c r="A139" s="267" t="s">
        <v>37</v>
      </c>
      <c r="B139" s="268" t="s">
        <v>40</v>
      </c>
      <c r="C139" s="267" t="s">
        <v>43</v>
      </c>
      <c r="D139" s="267" t="s">
        <v>46</v>
      </c>
      <c r="E139" s="267" t="s">
        <v>170</v>
      </c>
      <c r="F139" s="267" t="s">
        <v>171</v>
      </c>
      <c r="G139" s="267" t="s">
        <v>172</v>
      </c>
      <c r="H139" s="267" t="s">
        <v>173</v>
      </c>
      <c r="I139" s="267" t="s">
        <v>174</v>
      </c>
      <c r="J139" s="267" t="s">
        <v>175</v>
      </c>
    </row>
    <row r="140" spans="1:10" s="255" customFormat="1" x14ac:dyDescent="0.2">
      <c r="A140" s="269">
        <v>1</v>
      </c>
      <c r="B140" s="270" t="s">
        <v>176</v>
      </c>
      <c r="C140" s="271"/>
      <c r="D140" s="271"/>
      <c r="E140" s="272"/>
      <c r="F140" s="272"/>
      <c r="G140" s="273"/>
      <c r="H140" s="273"/>
      <c r="I140" s="274"/>
      <c r="J140" s="274"/>
    </row>
    <row r="141" spans="1:10" s="255" customFormat="1" x14ac:dyDescent="0.2">
      <c r="A141" s="275" t="s">
        <v>87</v>
      </c>
      <c r="B141" s="276" t="s">
        <v>177</v>
      </c>
      <c r="C141" s="278" t="s">
        <v>178</v>
      </c>
      <c r="D141" s="278" t="s">
        <v>178</v>
      </c>
      <c r="E141" s="278"/>
      <c r="F141" s="278"/>
      <c r="G141" s="279">
        <v>0</v>
      </c>
      <c r="H141" s="279">
        <v>0</v>
      </c>
      <c r="I141" s="280"/>
      <c r="J141" s="280"/>
    </row>
    <row r="142" spans="1:10" s="255" customFormat="1" x14ac:dyDescent="0.2">
      <c r="A142" s="275" t="s">
        <v>102</v>
      </c>
      <c r="B142" s="276" t="s">
        <v>180</v>
      </c>
      <c r="C142" s="278" t="s">
        <v>178</v>
      </c>
      <c r="D142" s="278" t="s">
        <v>178</v>
      </c>
      <c r="E142" s="278"/>
      <c r="F142" s="278"/>
      <c r="G142" s="279">
        <v>0</v>
      </c>
      <c r="H142" s="279">
        <v>0</v>
      </c>
      <c r="I142" s="280"/>
      <c r="J142" s="280"/>
    </row>
    <row r="143" spans="1:10" s="255" customFormat="1" x14ac:dyDescent="0.2">
      <c r="A143" s="275" t="s">
        <v>105</v>
      </c>
      <c r="B143" s="276" t="s">
        <v>216</v>
      </c>
      <c r="C143" s="278" t="s">
        <v>217</v>
      </c>
      <c r="D143" s="278" t="s">
        <v>217</v>
      </c>
      <c r="E143" s="278"/>
      <c r="F143" s="278"/>
      <c r="G143" s="279">
        <v>0</v>
      </c>
      <c r="H143" s="279">
        <v>0</v>
      </c>
      <c r="I143" s="280"/>
      <c r="J143" s="280"/>
    </row>
    <row r="144" spans="1:10" s="255" customFormat="1" x14ac:dyDescent="0.2">
      <c r="A144" s="269">
        <v>2</v>
      </c>
      <c r="B144" s="270" t="s">
        <v>182</v>
      </c>
      <c r="C144" s="281"/>
      <c r="D144" s="281"/>
      <c r="E144" s="281"/>
      <c r="F144" s="281"/>
      <c r="G144" s="282"/>
      <c r="H144" s="282"/>
      <c r="I144" s="274"/>
      <c r="J144" s="274"/>
    </row>
    <row r="145" spans="1:10" s="255" customFormat="1" x14ac:dyDescent="0.2">
      <c r="A145" s="275" t="s">
        <v>107</v>
      </c>
      <c r="B145" s="276" t="s">
        <v>218</v>
      </c>
      <c r="C145" s="278" t="s">
        <v>192</v>
      </c>
      <c r="D145" s="278" t="s">
        <v>192</v>
      </c>
      <c r="E145" s="278"/>
      <c r="F145" s="278"/>
      <c r="G145" s="279">
        <v>0</v>
      </c>
      <c r="H145" s="279">
        <v>0</v>
      </c>
      <c r="I145" s="280"/>
      <c r="J145" s="280"/>
    </row>
    <row r="146" spans="1:10" s="255" customFormat="1" x14ac:dyDescent="0.2">
      <c r="A146" s="269">
        <v>3</v>
      </c>
      <c r="B146" s="270" t="s">
        <v>195</v>
      </c>
      <c r="C146" s="271"/>
      <c r="D146" s="271"/>
      <c r="E146" s="272"/>
      <c r="F146" s="272"/>
      <c r="G146" s="273"/>
      <c r="H146" s="273"/>
      <c r="I146" s="274"/>
      <c r="J146" s="274"/>
    </row>
    <row r="147" spans="1:10" s="255" customFormat="1" x14ac:dyDescent="0.2">
      <c r="A147" s="275" t="s">
        <v>186</v>
      </c>
      <c r="B147" s="276" t="s">
        <v>219</v>
      </c>
      <c r="C147" s="278" t="s">
        <v>198</v>
      </c>
      <c r="D147" s="278" t="s">
        <v>198</v>
      </c>
      <c r="E147" s="278"/>
      <c r="F147" s="283"/>
      <c r="G147" s="279">
        <v>0</v>
      </c>
      <c r="H147" s="279">
        <v>0</v>
      </c>
      <c r="I147" s="280"/>
      <c r="J147" s="280"/>
    </row>
    <row r="148" spans="1:10" s="255" customFormat="1" x14ac:dyDescent="0.2">
      <c r="A148" s="244" t="s">
        <v>201</v>
      </c>
      <c r="E148" s="245"/>
      <c r="F148" s="246"/>
      <c r="G148" s="246"/>
      <c r="H148" s="247"/>
      <c r="I148" s="248"/>
      <c r="J148" s="248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J28" sqref="J28"/>
    </sheetView>
  </sheetViews>
  <sheetFormatPr defaultRowHeight="15.75" x14ac:dyDescent="0.25"/>
  <cols>
    <col min="1" max="1" width="20.28515625" style="285" customWidth="1"/>
    <col min="2" max="2" width="68.85546875" style="285" customWidth="1"/>
    <col min="3" max="3" width="27.7109375" style="285" customWidth="1"/>
    <col min="4" max="16384" width="9.140625" style="285"/>
  </cols>
  <sheetData>
    <row r="2" spans="1:3" x14ac:dyDescent="0.25">
      <c r="B2" s="286"/>
      <c r="C2" s="287" t="s">
        <v>220</v>
      </c>
    </row>
    <row r="3" spans="1:3" x14ac:dyDescent="0.25">
      <c r="B3" s="286"/>
      <c r="C3" s="84" t="s">
        <v>1</v>
      </c>
    </row>
    <row r="4" spans="1:3" x14ac:dyDescent="0.25">
      <c r="B4" s="286"/>
      <c r="C4" s="39" t="s">
        <v>2</v>
      </c>
    </row>
    <row r="5" spans="1:3" x14ac:dyDescent="0.25">
      <c r="C5" s="288"/>
    </row>
    <row r="6" spans="1:3" x14ac:dyDescent="0.25">
      <c r="C6" s="288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89"/>
      <c r="C11" s="11" t="s">
        <v>221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x14ac:dyDescent="0.25">
      <c r="A14" s="388" t="s">
        <v>222</v>
      </c>
      <c r="B14" s="388"/>
      <c r="C14" s="388"/>
    </row>
    <row r="15" spans="1:3" ht="16.5" thickBot="1" x14ac:dyDescent="0.3"/>
    <row r="16" spans="1:3" ht="16.5" thickBot="1" x14ac:dyDescent="0.3">
      <c r="A16" s="290" t="s">
        <v>223</v>
      </c>
      <c r="B16" s="291" t="s">
        <v>224</v>
      </c>
      <c r="C16" s="292" t="s">
        <v>225</v>
      </c>
    </row>
    <row r="17" spans="1:8" x14ac:dyDescent="0.25">
      <c r="A17" s="293">
        <v>1</v>
      </c>
      <c r="B17" s="294" t="s">
        <v>176</v>
      </c>
      <c r="C17" s="295"/>
    </row>
    <row r="18" spans="1:8" x14ac:dyDescent="0.25">
      <c r="A18" s="296" t="s">
        <v>87</v>
      </c>
      <c r="B18" s="297" t="s">
        <v>177</v>
      </c>
      <c r="C18" s="298" t="s">
        <v>226</v>
      </c>
    </row>
    <row r="19" spans="1:8" x14ac:dyDescent="0.25">
      <c r="A19" s="296" t="s">
        <v>102</v>
      </c>
      <c r="B19" s="297" t="s">
        <v>180</v>
      </c>
      <c r="C19" s="298" t="s">
        <v>226</v>
      </c>
    </row>
    <row r="20" spans="1:8" x14ac:dyDescent="0.25">
      <c r="A20" s="296" t="s">
        <v>105</v>
      </c>
      <c r="B20" s="297" t="s">
        <v>181</v>
      </c>
      <c r="C20" s="298" t="s">
        <v>226</v>
      </c>
    </row>
    <row r="21" spans="1:8" x14ac:dyDescent="0.25">
      <c r="A21" s="296">
        <v>2</v>
      </c>
      <c r="B21" s="299" t="s">
        <v>182</v>
      </c>
      <c r="C21" s="300"/>
    </row>
    <row r="22" spans="1:8" x14ac:dyDescent="0.25">
      <c r="A22" s="296" t="s">
        <v>107</v>
      </c>
      <c r="B22" s="297" t="s">
        <v>183</v>
      </c>
      <c r="C22" s="298" t="s">
        <v>227</v>
      </c>
    </row>
    <row r="23" spans="1:8" x14ac:dyDescent="0.25">
      <c r="A23" s="296" t="s">
        <v>109</v>
      </c>
      <c r="B23" s="297" t="s">
        <v>203</v>
      </c>
      <c r="C23" s="298" t="s">
        <v>227</v>
      </c>
    </row>
    <row r="24" spans="1:8" x14ac:dyDescent="0.25">
      <c r="A24" s="296" t="s">
        <v>111</v>
      </c>
      <c r="B24" s="297" t="s">
        <v>212</v>
      </c>
      <c r="C24" s="298" t="s">
        <v>226</v>
      </c>
    </row>
    <row r="25" spans="1:8" x14ac:dyDescent="0.25">
      <c r="A25" s="296" t="s">
        <v>112</v>
      </c>
      <c r="B25" s="297" t="s">
        <v>218</v>
      </c>
      <c r="C25" s="298" t="s">
        <v>226</v>
      </c>
    </row>
    <row r="26" spans="1:8" x14ac:dyDescent="0.25">
      <c r="A26" s="296">
        <v>3</v>
      </c>
      <c r="B26" s="299" t="s">
        <v>185</v>
      </c>
      <c r="C26" s="300"/>
    </row>
    <row r="27" spans="1:8" x14ac:dyDescent="0.25">
      <c r="A27" s="296" t="s">
        <v>186</v>
      </c>
      <c r="B27" s="297" t="s">
        <v>187</v>
      </c>
      <c r="C27" s="298" t="s">
        <v>226</v>
      </c>
    </row>
    <row r="28" spans="1:8" x14ac:dyDescent="0.25">
      <c r="A28" s="296" t="s">
        <v>188</v>
      </c>
      <c r="B28" s="297" t="s">
        <v>189</v>
      </c>
      <c r="C28" s="298" t="s">
        <v>227</v>
      </c>
    </row>
    <row r="29" spans="1:8" x14ac:dyDescent="0.25">
      <c r="A29" s="296" t="s">
        <v>190</v>
      </c>
      <c r="B29" s="297" t="s">
        <v>204</v>
      </c>
      <c r="C29" s="298" t="s">
        <v>227</v>
      </c>
    </row>
    <row r="30" spans="1:8" x14ac:dyDescent="0.25">
      <c r="A30" s="296" t="s">
        <v>193</v>
      </c>
      <c r="B30" s="297" t="s">
        <v>205</v>
      </c>
      <c r="C30" s="298" t="s">
        <v>227</v>
      </c>
      <c r="H30" s="301"/>
    </row>
    <row r="31" spans="1:8" x14ac:dyDescent="0.25">
      <c r="A31" s="296" t="s">
        <v>228</v>
      </c>
      <c r="B31" s="297" t="s">
        <v>206</v>
      </c>
      <c r="C31" s="298" t="s">
        <v>227</v>
      </c>
      <c r="H31" s="301"/>
    </row>
    <row r="32" spans="1:8" x14ac:dyDescent="0.25">
      <c r="A32" s="296" t="s">
        <v>229</v>
      </c>
      <c r="B32" s="297" t="s">
        <v>191</v>
      </c>
      <c r="C32" s="298" t="s">
        <v>227</v>
      </c>
    </row>
    <row r="33" spans="1:8" x14ac:dyDescent="0.25">
      <c r="A33" s="296" t="s">
        <v>230</v>
      </c>
      <c r="B33" s="297" t="s">
        <v>231</v>
      </c>
      <c r="C33" s="298" t="s">
        <v>226</v>
      </c>
    </row>
    <row r="34" spans="1:8" x14ac:dyDescent="0.25">
      <c r="A34" s="296">
        <v>4</v>
      </c>
      <c r="B34" s="299" t="s">
        <v>195</v>
      </c>
      <c r="C34" s="300"/>
      <c r="H34" s="302"/>
    </row>
    <row r="35" spans="1:8" x14ac:dyDescent="0.25">
      <c r="A35" s="296" t="s">
        <v>196</v>
      </c>
      <c r="B35" s="297" t="s">
        <v>197</v>
      </c>
      <c r="C35" s="298" t="s">
        <v>227</v>
      </c>
      <c r="H35" s="303"/>
    </row>
    <row r="36" spans="1:8" x14ac:dyDescent="0.25">
      <c r="A36" s="296" t="s">
        <v>199</v>
      </c>
      <c r="B36" s="297" t="s">
        <v>232</v>
      </c>
      <c r="C36" s="298" t="s">
        <v>226</v>
      </c>
      <c r="H36" s="302"/>
    </row>
    <row r="37" spans="1:8" x14ac:dyDescent="0.25">
      <c r="A37" s="296" t="s">
        <v>233</v>
      </c>
      <c r="B37" s="297" t="s">
        <v>208</v>
      </c>
      <c r="C37" s="298" t="s">
        <v>226</v>
      </c>
      <c r="H37" s="302"/>
    </row>
    <row r="38" spans="1:8" x14ac:dyDescent="0.25">
      <c r="A38" s="296">
        <v>5</v>
      </c>
      <c r="B38" s="299" t="s">
        <v>213</v>
      </c>
      <c r="C38" s="300"/>
      <c r="H38" s="302"/>
    </row>
    <row r="39" spans="1:8" ht="16.5" thickBot="1" x14ac:dyDescent="0.3">
      <c r="A39" s="304" t="s">
        <v>234</v>
      </c>
      <c r="B39" s="305" t="s">
        <v>214</v>
      </c>
      <c r="C39" s="306" t="s">
        <v>226</v>
      </c>
      <c r="H39" s="302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2021-11-12T07:22:28Z</dcterms:modified>
</cp:coreProperties>
</file>