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КОРР. ИП\расчеты\"/>
    </mc:Choice>
  </mc:AlternateContent>
  <bookViews>
    <workbookView xWindow="0" yWindow="0" windowWidth="28800" windowHeight="10335" tabRatio="747"/>
  </bookViews>
  <sheets>
    <sheet name="ЛСР_Создание ИСУЭЭ-21" sheetId="20" r:id="rId1"/>
    <sheet name="ЛСР_Создание ИСУЭ ПО21+рек22-25" sheetId="22" r:id="rId2"/>
    <sheet name="ЛСР_доп.ПО-21" sheetId="21" r:id="rId3"/>
    <sheet name="ЛСР_доп.ПО-22_Windows" sheetId="2" r:id="rId4"/>
    <sheet name="Модерн.ИСУЭЭ_СХД23" sheetId="17" r:id="rId5"/>
    <sheet name="Модерн.ИСУЭЭ_Консоль25" sheetId="16" r:id="rId6"/>
    <sheet name="Лицензии НРЕ25" sheetId="14" r:id="rId7"/>
    <sheet name="Лицензии СР25" sheetId="15" r:id="rId8"/>
    <sheet name="ПО Энергосфера25" sheetId="13" r:id="rId9"/>
    <sheet name="Расчет расх. на расшир.ПО-22-25" sheetId="23" r:id="rId10"/>
    <sheet name="Расчет расходов на интеграцию" sheetId="3" r:id="rId11"/>
    <sheet name="ЛСР_Интеграция-22" sheetId="9" r:id="rId12"/>
    <sheet name="ЛСР_Интеграция-23" sheetId="10" r:id="rId13"/>
    <sheet name="ЛСР_Интеграция-24" sheetId="11" r:id="rId14"/>
    <sheet name="ЛСР_Интеграция-25" sheetId="12" r:id="rId15"/>
    <sheet name="Расчет расходов на Static IP" sheetId="7" r:id="rId16"/>
    <sheet name="СВОД_обслуживание" sheetId="5" r:id="rId17"/>
    <sheet name="Калькуляц_Обсл-2021" sheetId="6" r:id="rId18"/>
    <sheet name="Затраты на связь" sheetId="8" r:id="rId19"/>
  </sheets>
  <definedNames>
    <definedName name="Print_Area" localSheetId="6">'Лицензии НРЕ25'!A:N</definedName>
    <definedName name="Print_Area" localSheetId="7">'Лицензии СР25'!A:N</definedName>
    <definedName name="Print_Area" localSheetId="3">'ЛСР_доп.ПО-22_Windows'!A:N</definedName>
    <definedName name="Print_Area" localSheetId="11">'ЛСР_Интеграция-22'!A:N</definedName>
    <definedName name="Print_Area" localSheetId="12">'ЛСР_Интеграция-23'!A:N</definedName>
    <definedName name="Print_Area" localSheetId="13">'ЛСР_Интеграция-24'!A:N</definedName>
    <definedName name="Print_Area" localSheetId="14">'ЛСР_Интеграция-25'!A:N</definedName>
    <definedName name="Print_Area" localSheetId="5">Модерн.ИСУЭЭ_Консоль25!A:N</definedName>
    <definedName name="Print_Area" localSheetId="4">Модерн.ИСУЭЭ_СХД23!A:N</definedName>
    <definedName name="Print_Area" localSheetId="8">'ПО Энергосфера25'!A:N</definedName>
    <definedName name="Print_Titles" localSheetId="6">'Лицензии НРЕ25'!38:38</definedName>
    <definedName name="Print_Titles" localSheetId="7">'Лицензии СР25'!38:38</definedName>
    <definedName name="Print_Titles" localSheetId="3">'ЛСР_доп.ПО-22_Windows'!38:38</definedName>
    <definedName name="Print_Titles" localSheetId="11">'ЛСР_Интеграция-22'!38:38</definedName>
    <definedName name="Print_Titles" localSheetId="12">'ЛСР_Интеграция-23'!38:38</definedName>
    <definedName name="Print_Titles" localSheetId="13">'ЛСР_Интеграция-24'!38:38</definedName>
    <definedName name="Print_Titles" localSheetId="14">'ЛСР_Интеграция-25'!38:38</definedName>
    <definedName name="Print_Titles" localSheetId="5">Модерн.ИСУЭЭ_Консоль25!38:38</definedName>
    <definedName name="Print_Titles" localSheetId="4">Модерн.ИСУЭЭ_СХД23!38:38</definedName>
    <definedName name="Print_Titles" localSheetId="8">'ПО Энергосфера25'!38:38</definedName>
    <definedName name="_xlnm.Print_Titles" localSheetId="6">'Лицензии НРЕ25'!$38:$38</definedName>
    <definedName name="_xlnm.Print_Titles" localSheetId="7">'Лицензии СР25'!$38:$38</definedName>
    <definedName name="_xlnm.Print_Titles" localSheetId="2">'ЛСР_доп.ПО-21'!$31:$31</definedName>
    <definedName name="_xlnm.Print_Titles" localSheetId="3">'ЛСР_доп.ПО-22_Windows'!$41:$41</definedName>
    <definedName name="_xlnm.Print_Titles" localSheetId="11">'ЛСР_Интеграция-22'!$42:$42</definedName>
    <definedName name="_xlnm.Print_Titles" localSheetId="12">'ЛСР_Интеграция-23'!$42:$42</definedName>
    <definedName name="_xlnm.Print_Titles" localSheetId="13">'ЛСР_Интеграция-24'!$42:$42</definedName>
    <definedName name="_xlnm.Print_Titles" localSheetId="14">'ЛСР_Интеграция-25'!$42:$42</definedName>
    <definedName name="_xlnm.Print_Titles" localSheetId="1">'ЛСР_Создание ИСУЭ ПО21+рек22-25'!$25:$25</definedName>
    <definedName name="_xlnm.Print_Titles" localSheetId="0">'ЛСР_Создание ИСУЭЭ-21'!$27:$27</definedName>
    <definedName name="_xlnm.Print_Titles" localSheetId="5">Модерн.ИСУЭЭ_Консоль25!$38:$38</definedName>
    <definedName name="_xlnm.Print_Titles" localSheetId="4">Модерн.ИСУЭЭ_СХД23!$38:$38</definedName>
    <definedName name="_xlnm.Print_Titles" localSheetId="8">'ПО Энергосфера25'!$38:$38</definedName>
    <definedName name="_xlnm.Print_Area" localSheetId="17">'Калькуляц_Обсл-2021'!$A$1:$F$26</definedName>
    <definedName name="_xlnm.Print_Area" localSheetId="0">'ЛСР_Создание ИСУЭЭ-21'!$A$6:$M$153</definedName>
    <definedName name="_xlnm.Print_Area" localSheetId="15">'Расчет расходов на Static IP'!$A$1:$N$34</definedName>
  </definedNames>
  <calcPr calcId="152511"/>
</workbook>
</file>

<file path=xl/calcChain.xml><?xml version="1.0" encoding="utf-8"?>
<calcChain xmlns="http://schemas.openxmlformats.org/spreadsheetml/2006/main">
  <c r="F15" i="23" l="1"/>
  <c r="I15" i="23" s="1"/>
  <c r="J15" i="23" s="1"/>
  <c r="I14" i="23"/>
  <c r="J14" i="23" s="1"/>
  <c r="E13" i="23"/>
  <c r="I13" i="23" s="1"/>
  <c r="J13" i="23" s="1"/>
  <c r="J12" i="23"/>
  <c r="I12" i="23"/>
  <c r="E11" i="23"/>
  <c r="I11" i="23" s="1"/>
  <c r="J11" i="23" s="1"/>
  <c r="I10" i="23"/>
  <c r="J10" i="23" s="1"/>
  <c r="I9" i="23"/>
  <c r="E9" i="23"/>
  <c r="I8" i="23"/>
  <c r="J8" i="23" s="1"/>
  <c r="I7" i="23"/>
  <c r="J7" i="23" s="1"/>
  <c r="I6" i="23"/>
  <c r="J6" i="23" s="1"/>
  <c r="I17" i="23" l="1"/>
  <c r="J17" i="23" s="1"/>
  <c r="J9" i="23"/>
  <c r="E10" i="5" l="1"/>
  <c r="F10" i="5" s="1"/>
  <c r="E11" i="5" l="1"/>
  <c r="F11" i="5" s="1"/>
  <c r="E13" i="5" l="1"/>
  <c r="F13" i="5" s="1"/>
  <c r="E12" i="5"/>
  <c r="F12" i="5" s="1"/>
  <c r="G10" i="5" l="1"/>
  <c r="G15" i="5" s="1"/>
  <c r="H10" i="5" l="1"/>
  <c r="H15" i="5" s="1"/>
</calcChain>
</file>

<file path=xl/sharedStrings.xml><?xml version="1.0" encoding="utf-8"?>
<sst xmlns="http://schemas.openxmlformats.org/spreadsheetml/2006/main" count="3257" uniqueCount="680">
  <si>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</si>
  <si>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</si>
  <si>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</si>
  <si>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</si>
  <si>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</si>
  <si>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2022 года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</si>
  <si>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</si>
  <si>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408/пр)</t>
  </si>
  <si>
    <t>Наименование программного продукта</t>
  </si>
  <si>
    <t>"ГРАНД-Смета 2021"</t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</si>
  <si>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</si>
  <si>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</si>
  <si>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</si>
  <si>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</si>
  <si>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</si>
  <si>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</si>
  <si>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</si>
  <si>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</si>
  <si>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</si>
  <si>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</si>
  <si>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</si>
  <si>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(0,09)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</si>
  <si>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</si>
  <si>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</si>
  <si>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</si>
  <si>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</si>
  <si>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</si>
  <si>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(0,04)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</si>
  <si>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</si>
  <si>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</si>
  <si>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</si>
  <si>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</si>
  <si>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</si>
  <si>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</si>
  <si>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</si>
  <si>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</si>
  <si>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</si>
  <si>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</si>
  <si>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</si>
  <si>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</si>
  <si>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</si>
  <si>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</si>
  <si>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</si>
  <si>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</si>
  <si>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</si>
  <si>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</si>
  <si>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</si>
  <si>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ПНР</t>
  </si>
  <si>
    <t>1</t>
  </si>
  <si>
    <t>ФЕРп02-02-003-01</t>
  </si>
  <si>
    <t>Функциональная настройка специального программного обеспечения АС, количество функций - 1</t>
  </si>
  <si>
    <t>шт</t>
  </si>
  <si>
    <t>ОТ</t>
  </si>
  <si>
    <t>ЗТ</t>
  </si>
  <si>
    <t>чел.-ч</t>
  </si>
  <si>
    <t>2,76</t>
  </si>
  <si>
    <t>Итого по расценке</t>
  </si>
  <si>
    <t>ФОТ</t>
  </si>
  <si>
    <t>Приказ № 812/пр от 21.12.2020 Прил. п.83</t>
  </si>
  <si>
    <t>НР Пусконаладочные работы: 'вхолостую' - 80%, 'под нагрузкой' - 20%</t>
  </si>
  <si>
    <t>%</t>
  </si>
  <si>
    <t>75</t>
  </si>
  <si>
    <t>Приказ № 774/пр от 11.12.2020 Прил. п.83</t>
  </si>
  <si>
    <t>СП Пусконаладочные работы: 'вхолостую' - 80%, 'под нагрузкой' - 20%</t>
  </si>
  <si>
    <t>36</t>
  </si>
  <si>
    <t>Всего по позиции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</si>
  <si>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</si>
  <si>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</si>
  <si>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</si>
  <si>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</si>
  <si>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Прочие затраты</t>
  </si>
  <si>
    <t>2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</si>
  <si>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</si>
  <si>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</si>
  <si>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</si>
  <si>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</si>
  <si>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</si>
  <si>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</si>
  <si>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</si>
  <si>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</si>
  <si>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</si>
  <si>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</si>
  <si>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</si>
  <si>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</si>
  <si>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>Генеральный директор ООО "ИТЦ "Электроком"</t>
  </si>
  <si>
    <t>Директор ООО "НЭСКО"</t>
  </si>
  <si>
    <t>Р.З.Бикташев</t>
  </si>
  <si>
    <t>Эсауленко В.В.</t>
  </si>
  <si>
    <t>к договору №08031.21</t>
  </si>
  <si>
    <t>Приложение №2.5</t>
  </si>
  <si>
    <t>Модернизация АСКУЭ г. Нижневартовск</t>
  </si>
  <si>
    <t>Создание ИСКУЭ</t>
  </si>
  <si>
    <t>ПО Windows 2022</t>
  </si>
  <si>
    <t>(1916,15)</t>
  </si>
  <si>
    <t>(3,36)</t>
  </si>
  <si>
    <t>(1909,16)</t>
  </si>
  <si>
    <t>(6,99)</t>
  </si>
  <si>
    <t>Раздел 1. Программное обеспечение (в текущих ценах)</t>
  </si>
  <si>
    <t>1
О</t>
  </si>
  <si>
    <t>Прайс-лист</t>
  </si>
  <si>
    <t>Пакет лицензий ПО WINDOWS</t>
  </si>
  <si>
    <t>компл.</t>
  </si>
  <si>
    <t>(Оборудование)</t>
  </si>
  <si>
    <t>Итоги по разделу 1 Программное обеспечение (в текущих ценах) :</t>
  </si>
  <si>
    <t>3</t>
  </si>
  <si>
    <t xml:space="preserve">     Оборудование</t>
  </si>
  <si>
    <t xml:space="preserve">  Итого по разделу 1 Программное обеспечение (в текущих ценах)</t>
  </si>
  <si>
    <t>Раздел 2. Наладка ПО</t>
  </si>
  <si>
    <t>ФЕРп02-02-001-01</t>
  </si>
  <si>
    <t>Инсталляция и базовая настройка общего и специального программного обеспечения</t>
  </si>
  <si>
    <t>86</t>
  </si>
  <si>
    <t>Объем=4*16+2+6*2+4+4</t>
  </si>
  <si>
    <t>2,49</t>
  </si>
  <si>
    <t>214,14</t>
  </si>
  <si>
    <t>68</t>
  </si>
  <si>
    <t>40</t>
  </si>
  <si>
    <t>Итоги по разделу 2 Наладка ПО :</t>
  </si>
  <si>
    <t xml:space="preserve">               оплата труда</t>
  </si>
  <si>
    <t xml:space="preserve">               накладные расходы</t>
  </si>
  <si>
    <t xml:space="preserve">               сметная прибыль</t>
  </si>
  <si>
    <t xml:space="preserve">  Итого по разделу 2 Наладка ПО</t>
  </si>
  <si>
    <t>Приложение №2.6</t>
  </si>
  <si>
    <t>в ред. Дополнительного соглашения №2</t>
  </si>
  <si>
    <t>2022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</si>
  <si>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</si>
  <si>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</si>
  <si>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</si>
  <si>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</si>
  <si>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</si>
  <si>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</si>
  <si>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</si>
  <si>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</si>
  <si>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</si>
  <si>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</si>
  <si>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</si>
  <si>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</si>
  <si>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 за год</t>
  </si>
  <si>
    <t>Количество ПУ</t>
  </si>
  <si>
    <t>Расчёт расходов ООО "НЭСКО" на обслуживание ИСУЭЭ на период 2021 - 2025 г.г.</t>
  </si>
  <si>
    <t>Расчёт расходов ООО "НЭСКО" на интеграцию приборов учета в ПО "Энергосфера" на период 2022 - 2025 гг.</t>
  </si>
  <si>
    <t>Стоимость интеграции 1 ПУ в ПО</t>
  </si>
  <si>
    <t>Приложение №2.7</t>
  </si>
  <si>
    <t>2023 год</t>
  </si>
  <si>
    <t>2024 год</t>
  </si>
  <si>
    <t>2025 год</t>
  </si>
  <si>
    <t>Итого за 2022г., руб. без НДС</t>
  </si>
  <si>
    <t>Итого за 2022г., руб. с НДС 20%</t>
  </si>
  <si>
    <t>Итого за 2023г., руб. без НДС</t>
  </si>
  <si>
    <t>Итого за 2023г., руб. с НДС 20%</t>
  </si>
  <si>
    <t>Итого за 2024г., руб. без НДС</t>
  </si>
  <si>
    <t>Итого за 2024г., руб. с НДС 20%</t>
  </si>
  <si>
    <t>Итого за 2025г., руб. без НДС</t>
  </si>
  <si>
    <t>Итого за 2025г., руб. с НДС 20%</t>
  </si>
  <si>
    <t>Итого за 2022-2025гг, руб. без НДС</t>
  </si>
  <si>
    <t>Итого за 2022-2025гг, руб. с НДС 20%</t>
  </si>
  <si>
    <t>Цена обслуживания 1го ПУ в месяц</t>
  </si>
  <si>
    <t>Стоимость ежемесячного обслуживания</t>
  </si>
  <si>
    <t>Стоимость контракта в квартал</t>
  </si>
  <si>
    <t>Стоимость контракта на год, руб. без НДС</t>
  </si>
  <si>
    <t>Стоимость контракта на год, руб. с НДС</t>
  </si>
  <si>
    <t>2021 год</t>
  </si>
  <si>
    <t>1 квартал</t>
  </si>
  <si>
    <t>2 квартал</t>
  </si>
  <si>
    <t>3 квартал</t>
  </si>
  <si>
    <t>4 квартал</t>
  </si>
  <si>
    <t>ИТОГО:</t>
  </si>
  <si>
    <t>КАЛЬКУЛЯЦИЯ ЗАТРАТ</t>
  </si>
  <si>
    <t>Инженер</t>
  </si>
  <si>
    <t>Электромонтер</t>
  </si>
  <si>
    <t>Итого</t>
  </si>
  <si>
    <t>руб.</t>
  </si>
  <si>
    <t>Премия</t>
  </si>
  <si>
    <t>Районный коэффициент</t>
  </si>
  <si>
    <t>Северная надбавка</t>
  </si>
  <si>
    <t>ИТОГО ФОТ</t>
  </si>
  <si>
    <t>Страховые взносы</t>
  </si>
  <si>
    <t>Страхование от несчастных случаев</t>
  </si>
  <si>
    <t>Накладные расходы</t>
  </si>
  <si>
    <t>Рентабельность</t>
  </si>
  <si>
    <t>Всего без НДС</t>
  </si>
  <si>
    <t>Приложение №2.1</t>
  </si>
  <si>
    <t>на работы по модернизации ИСУЭЭ на 2021 год</t>
  </si>
  <si>
    <t>чел.-час</t>
  </si>
  <si>
    <t>ИТОГО</t>
  </si>
  <si>
    <t>Трудоемкость на 1 ПУ</t>
  </si>
  <si>
    <t>чел-час</t>
  </si>
  <si>
    <t>Расчёт расходов ООО "НЭСКО" на подключение к прибору учета внутреннего Static IP на период 2022 - 2025 гг.</t>
  </si>
  <si>
    <t>Стоимость подключения внутреннего Static IP*</t>
  </si>
  <si>
    <t>Примечание:</t>
  </si>
  <si>
    <t>* - тариф по заключенному договору с ООО "Центр 2М"</t>
  </si>
  <si>
    <t>Год</t>
  </si>
  <si>
    <t>Наименование</t>
  </si>
  <si>
    <t xml:space="preserve">IV квартал </t>
  </si>
  <si>
    <t>Итого, руб. без НДС</t>
  </si>
  <si>
    <t>Итого, руб. с НДС</t>
  </si>
  <si>
    <t>Кол-во счетчиков</t>
  </si>
  <si>
    <t>Тариф</t>
  </si>
  <si>
    <t>Услуга М2М (ежемесячно)</t>
  </si>
  <si>
    <t>Безлимитный трафик (ежемесячно)</t>
  </si>
  <si>
    <t>Получение внутреннего IP адреса (разово при подключении)</t>
  </si>
  <si>
    <t>Связь</t>
  </si>
  <si>
    <t>Получение внутреннего IP-адреса</t>
  </si>
  <si>
    <t>Доступ к платформе М2М (ежемесячно)</t>
  </si>
  <si>
    <t>Абонентская плата (ежемесячно)</t>
  </si>
  <si>
    <t>Расчёт расходов ООО "НЭСКО" 
на предоставление услуг связи на 2021-2025 г.г.</t>
  </si>
  <si>
    <t>заведение ПУ в систему разово</t>
  </si>
  <si>
    <t>38,29</t>
  </si>
  <si>
    <t>(0,1)</t>
  </si>
  <si>
    <t xml:space="preserve">     Индекс-дефлятор на 2023 год 1,049</t>
  </si>
  <si>
    <t xml:space="preserve">     Индекс-дефлятор на 2023 год 1,049*1,047</t>
  </si>
  <si>
    <t>(0,11)</t>
  </si>
  <si>
    <t xml:space="preserve">     Индекс-дефлятор на 2023 год 1,049*1,047*1,046</t>
  </si>
  <si>
    <t>ПО Энергосфера 2025 ИСКУЭ</t>
  </si>
  <si>
    <t>(8379,15)</t>
  </si>
  <si>
    <t>(2,83)</t>
  </si>
  <si>
    <t>(7287,69)</t>
  </si>
  <si>
    <t>(5,98)</t>
  </si>
  <si>
    <t>ПО Энергосфера</t>
  </si>
  <si>
    <t>шт.</t>
  </si>
  <si>
    <t>Раздел 2. Наладка верхнего уровня ИСКУЭ (Установка и настройка ПО Энергосфера)</t>
  </si>
  <si>
    <t>30</t>
  </si>
  <si>
    <t>74,7</t>
  </si>
  <si>
    <t>ФЕРп02-02-002-01</t>
  </si>
  <si>
    <t>Функциональная настройка общего программного обеспечения АС, количество функций - 1</t>
  </si>
  <si>
    <t>20</t>
  </si>
  <si>
    <t>3,9</t>
  </si>
  <si>
    <t>78</t>
  </si>
  <si>
    <t>4</t>
  </si>
  <si>
    <t>10</t>
  </si>
  <si>
    <t>Объем=(1+1)*5</t>
  </si>
  <si>
    <t>27,6</t>
  </si>
  <si>
    <t>Итоги по разделу 2 Наладка верхнего уровня ИСКУЭ (Установка и настройка ПО Энергосфера) :</t>
  </si>
  <si>
    <t xml:space="preserve">  Итого по разделу 2 Наладка верхнего уровня ИСКУЭ (Установка и настройка ПО Энергосфера)</t>
  </si>
  <si>
    <t xml:space="preserve">     Итого</t>
  </si>
  <si>
    <t xml:space="preserve">     Индекс-дефлятор на 2025 год 1,049*1,047*1,046</t>
  </si>
  <si>
    <t>Лицензии HPE iLo</t>
  </si>
  <si>
    <t>(631,32)</t>
  </si>
  <si>
    <t>(0,87)</t>
  </si>
  <si>
    <t>(600)</t>
  </si>
  <si>
    <t>(1,83)</t>
  </si>
  <si>
    <t>55,2</t>
  </si>
  <si>
    <t xml:space="preserve">     Индекс-дефлятор на 2025 год 1,049</t>
  </si>
  <si>
    <t>Лицензии Check Point</t>
  </si>
  <si>
    <t>(8296,21)</t>
  </si>
  <si>
    <t>(1,74)</t>
  </si>
  <si>
    <t>(7550)</t>
  </si>
  <si>
    <t>(3,66)</t>
  </si>
  <si>
    <t>110,4</t>
  </si>
  <si>
    <t xml:space="preserve">     Индекс-дефлятор на 2025 год 1,049*1.047</t>
  </si>
  <si>
    <t>Спасение Инвестки</t>
  </si>
  <si>
    <t>(772,22)</t>
  </si>
  <si>
    <t>(0,93)</t>
  </si>
  <si>
    <t>(0,35)</t>
  </si>
  <si>
    <t>(670)</t>
  </si>
  <si>
    <t>Раздел 1. СМР</t>
  </si>
  <si>
    <t>IP KVM консоль</t>
  </si>
  <si>
    <t>ФЕРм10-04-100-06</t>
  </si>
  <si>
    <t>Оборудование радиотрансляционных узлов: аппаратура настольная, масса до 20 кг (IP KVM консоль)</t>
  </si>
  <si>
    <t>М</t>
  </si>
  <si>
    <t>7</t>
  </si>
  <si>
    <t>Приказ № 812/пр от 21.12.2020 Прил. п.51.2</t>
  </si>
  <si>
    <t>НР Монтаж радиотелевизионного и электронного оборудования</t>
  </si>
  <si>
    <t>96</t>
  </si>
  <si>
    <t>Приказ № 774/пр от 11.12.2020 Прил. п.51.2</t>
  </si>
  <si>
    <t>СП Монтаж радиотелевизионного и электронного оборудования</t>
  </si>
  <si>
    <t>53</t>
  </si>
  <si>
    <t>Итоги по разделу 1 СМР :</t>
  </si>
  <si>
    <t xml:space="preserve">               Материалы</t>
  </si>
  <si>
    <t xml:space="preserve">     Монтажные работы</t>
  </si>
  <si>
    <t xml:space="preserve">               материалы</t>
  </si>
  <si>
    <t xml:space="preserve">  Итого по разделу 1 СМР</t>
  </si>
  <si>
    <t>Раздел 2. Оборудование, в текущих ценах</t>
  </si>
  <si>
    <t>2
О</t>
  </si>
  <si>
    <t>Итоги по разделу 2 Оборудование, в текущих ценах :</t>
  </si>
  <si>
    <t xml:space="preserve">  Итого по разделу 2 Оборудование, в текущих ценах</t>
  </si>
  <si>
    <t>Раздел 3. ПНР</t>
  </si>
  <si>
    <t>Итоги по разделу 3 ПНР :</t>
  </si>
  <si>
    <t xml:space="preserve">  Итого по разделу 3 ПНР</t>
  </si>
  <si>
    <t>13,09</t>
  </si>
  <si>
    <t>проба 2022</t>
  </si>
  <si>
    <t>(23292,95)</t>
  </si>
  <si>
    <t>(1,82)</t>
  </si>
  <si>
    <t>(4,08)</t>
  </si>
  <si>
    <t>(22200)</t>
  </si>
  <si>
    <t>(0,83)</t>
  </si>
  <si>
    <t>Телекоммуникационный шкаф</t>
  </si>
  <si>
    <t>ФЕРм10-04-100-01</t>
  </si>
  <si>
    <t>Оборудование радиотрансляционных узлов: шкаф или статив (стойка), масса до 100 кг (Телекоммуникационный шкаф)</t>
  </si>
  <si>
    <t>13</t>
  </si>
  <si>
    <t>ФЕРм10-03-001-04</t>
  </si>
  <si>
    <t>Плата дополнительная, устанавливаемая на готовом месте стойки (Блок силовых розеток)</t>
  </si>
  <si>
    <t>ЭМ</t>
  </si>
  <si>
    <t>в т.ч. ОТм</t>
  </si>
  <si>
    <t>2,1</t>
  </si>
  <si>
    <t>8,4</t>
  </si>
  <si>
    <t>ЗТм</t>
  </si>
  <si>
    <t>0,08</t>
  </si>
  <si>
    <t>0,32</t>
  </si>
  <si>
    <t>Приказ № 812/пр от 21.12.2020 Прил. п.51.1</t>
  </si>
  <si>
    <t>НР Прокладка и монтаж сетей связи</t>
  </si>
  <si>
    <t>91</t>
  </si>
  <si>
    <t>Приказ № 774/пр от 11.12.2020 Прил. п.51.1</t>
  </si>
  <si>
    <t>СП Прокладка и монтаж сетей связи</t>
  </si>
  <si>
    <t>46</t>
  </si>
  <si>
    <t>ФЕРм10-01-001-13</t>
  </si>
  <si>
    <t>Рамка со штифтами на винтах и гайках с шайбами (Кабельный органайзер)</t>
  </si>
  <si>
    <t>Объем=3+1+3</t>
  </si>
  <si>
    <t>0,13</t>
  </si>
  <si>
    <t>0,91</t>
  </si>
  <si>
    <t>ФЕРм11-04-008-04</t>
  </si>
  <si>
    <t>Съемные и выдвижные блоки (модули, ячейки, ТЭЗ), масса: до 30 кг (Модуль вентиляторный)</t>
  </si>
  <si>
    <t>3,09</t>
  </si>
  <si>
    <t>0,03</t>
  </si>
  <si>
    <t>5</t>
  </si>
  <si>
    <t>ФЕРм11-04-008-01</t>
  </si>
  <si>
    <t>Съемные и выдвижные блоки (модули, ячейки, ТЭЗ), масса: до 5 кг (Модуль SFP с интерфейсом RJ45 Cisco)</t>
  </si>
  <si>
    <t>1,03</t>
  </si>
  <si>
    <t>2,06</t>
  </si>
  <si>
    <t>0,01</t>
  </si>
  <si>
    <t>0,02</t>
  </si>
  <si>
    <t>6</t>
  </si>
  <si>
    <t>ФЕРм10-01-052-07</t>
  </si>
  <si>
    <t>Кроссировка в шкафу (Кабель силовой)</t>
  </si>
  <si>
    <t>10 шт</t>
  </si>
  <si>
    <t>Источник бесперебойного питания</t>
  </si>
  <si>
    <t>ФЕРм10-02-016-06</t>
  </si>
  <si>
    <t>Отдельно устанавливаемый: преобразователь или блок питания (ИБП)</t>
  </si>
  <si>
    <t>Объем=1+2</t>
  </si>
  <si>
    <t>9,3</t>
  </si>
  <si>
    <t>27,9</t>
  </si>
  <si>
    <t>0,4</t>
  </si>
  <si>
    <t>1,2</t>
  </si>
  <si>
    <t>Система хранения данных</t>
  </si>
  <si>
    <t>8</t>
  </si>
  <si>
    <t>Оборудование радиотрансляционных узлов: аппаратура настольная, масса до 20 кг (Сетевое хранилище без дисков)</t>
  </si>
  <si>
    <t>9</t>
  </si>
  <si>
    <t>Съемные и выдвижные блоки (модули, ячейки, ТЭЗ), масса: до 5 кг (Диски для СХД + Комплект из 2-х трансиверов 10 Гбит/с (SFP+)  и оптического патч-корда )</t>
  </si>
  <si>
    <t>Объем=43+43</t>
  </si>
  <si>
    <t>88,58</t>
  </si>
  <si>
    <t>0,86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</si>
  <si>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</si>
  <si>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</si>
  <si>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</si>
  <si>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</si>
  <si>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>10
О</t>
  </si>
  <si>
    <t>Система хранения данных (в комплекте с HDD и ПО "Acronis")</t>
  </si>
  <si>
    <t>11
О</t>
  </si>
  <si>
    <t>ИБП</t>
  </si>
  <si>
    <t>12
О</t>
  </si>
  <si>
    <t>Модуль SFP</t>
  </si>
  <si>
    <t>13
О</t>
  </si>
  <si>
    <t>14</t>
  </si>
  <si>
    <t>24,9</t>
  </si>
  <si>
    <t xml:space="preserve">     Индекс дефлятоор на 2023 год 1,049</t>
  </si>
  <si>
    <t>(опытная эксплуатация ИСУЭЭ)</t>
  </si>
  <si>
    <t>(опытная эксплуатация ИСУЭЭ - обслуживание ПУ)</t>
  </si>
  <si>
    <t>Расходы ООО "НЭСКО" на программное обеспечение на период 2021-2025 г.г.</t>
  </si>
  <si>
    <t xml:space="preserve">I квартал </t>
  </si>
  <si>
    <t xml:space="preserve">II квартал </t>
  </si>
  <si>
    <t xml:space="preserve">III квартал </t>
  </si>
  <si>
    <t>Итого без НДС</t>
  </si>
  <si>
    <t>Итого с НДС</t>
  </si>
  <si>
    <t>Расширение лицензии</t>
  </si>
  <si>
    <t>Цены на расширение по текущему прайсу ООО "Прософт-Системы":</t>
  </si>
  <si>
    <t>НЭСКО</t>
  </si>
  <si>
    <t>Примечание: стоимость рассчитана с учётом индекса роста цен (относительно цены 2021 года):</t>
  </si>
  <si>
    <t>2022 год - 10%</t>
  </si>
  <si>
    <t>2023 год - 15%</t>
  </si>
  <si>
    <t>2024 год - 20%</t>
  </si>
  <si>
    <t>2025 год - 25%</t>
  </si>
  <si>
    <t>Приложение №2</t>
  </si>
  <si>
    <t>в ред. Дополнительного соглашения №1</t>
  </si>
  <si>
    <t>________________</t>
  </si>
  <si>
    <t>" _____ " ________________ 2021 г.</t>
  </si>
  <si>
    <t>"______ " _______________2021 г.</t>
  </si>
  <si>
    <t xml:space="preserve">ЛОКАЛЬНЫЙ СМЕТНЫЙ РАСЧЕТ № </t>
  </si>
  <si>
    <t>(локальная смета)</t>
  </si>
  <si>
    <t xml:space="preserve">на </t>
  </si>
  <si>
    <t>Создание ИСУЭЭ, в части поставки, монтажа и наладки серверного оборудования</t>
  </si>
  <si>
    <t>(наименование работ и затрат, наименование объекта)</t>
  </si>
  <si>
    <t>Сметная стоимость _______________________________________________________________________________________________</t>
  </si>
  <si>
    <t>___________________________21 927,459</t>
  </si>
  <si>
    <t>тыс. руб.</t>
  </si>
  <si>
    <t>Составлен(а) в текущих (прогнозных) ценах по состоянию на ______________</t>
  </si>
  <si>
    <t>IV квартал 2020 года</t>
  </si>
  <si>
    <t>№ пп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</si>
  <si>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</si>
  <si>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</si>
  <si>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</si>
  <si>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</si>
  <si>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</si>
  <si>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</si>
  <si>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</si>
  <si>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</si>
  <si>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</t>
  </si>
  <si>
    <t>Сервер №1</t>
  </si>
  <si>
    <t>Оборудование радиотрансляционных узлов: аппаратура настольная, масса до 20 кг (Сервер основной)</t>
  </si>
  <si>
    <t>ФЕРм10-06-068-16</t>
  </si>
  <si>
    <t>Настройка простых сетевых трактов: программирование сетевого элемента и отладка его работы (мультиплексор, регенератор) (Сервер основной)</t>
  </si>
  <si>
    <t>сетевой элемент</t>
  </si>
  <si>
    <t>Съемные и выдвижные блоки (модули, ячейки, ТЭЗ), масса: до 5 кг (Комплект из 2-х трансиверов 10 Гбит/с (SFP+)  и оптического патч-корда)</t>
  </si>
  <si>
    <t>Сервер №2</t>
  </si>
  <si>
    <t>Оборудование радиотрансляционных узлов: аппаратура настольная, масса до 20 кг (Сервер резервный)</t>
  </si>
  <si>
    <t>Настройка простых сетевых трактов: программирование сетевого элемента и отладка его работы (мультиплексор, регенератор) (Сервер резервный)</t>
  </si>
  <si>
    <r>
      <t>7</t>
    </r>
    <r>
      <rPr>
        <i/>
        <sz val="6"/>
        <rFont val="Times New Roman"/>
        <family val="1"/>
        <charset val="204"/>
      </rPr>
      <t xml:space="preserve">
3+1+3</t>
    </r>
  </si>
  <si>
    <t>11</t>
  </si>
  <si>
    <t>12</t>
  </si>
  <si>
    <r>
      <t>2,5</t>
    </r>
    <r>
      <rPr>
        <i/>
        <sz val="6"/>
        <rFont val="Times New Roman"/>
        <family val="1"/>
        <charset val="204"/>
      </rPr>
      <t xml:space="preserve">
(3+12+10)/10</t>
    </r>
  </si>
  <si>
    <r>
      <t>3</t>
    </r>
    <r>
      <rPr>
        <i/>
        <sz val="6"/>
        <rFont val="Times New Roman"/>
        <family val="1"/>
        <charset val="204"/>
      </rPr>
      <t xml:space="preserve">
1+2</t>
    </r>
  </si>
  <si>
    <t>15</t>
  </si>
  <si>
    <r>
      <t>32</t>
    </r>
    <r>
      <rPr>
        <i/>
        <sz val="6"/>
        <rFont val="Times New Roman"/>
        <family val="1"/>
        <charset val="204"/>
      </rPr>
      <t xml:space="preserve">
24+8</t>
    </r>
  </si>
  <si>
    <t>АРМ</t>
  </si>
  <si>
    <t>16</t>
  </si>
  <si>
    <t>ФЕРм20-01-035-01</t>
  </si>
  <si>
    <t>Автоматизированное рабочее место: ПК+Монитор</t>
  </si>
  <si>
    <t>компл</t>
  </si>
  <si>
    <r>
      <t>2</t>
    </r>
    <r>
      <rPr>
        <i/>
        <sz val="6"/>
        <rFont val="Times New Roman"/>
        <family val="1"/>
        <charset val="204"/>
      </rPr>
      <t xml:space="preserve">
1+1</t>
    </r>
  </si>
  <si>
    <t>Мобильное АРМ</t>
  </si>
  <si>
    <t>17</t>
  </si>
  <si>
    <t>Автоматизированное рабочее место: Ноутбук</t>
  </si>
  <si>
    <t>Мониторинг серверный</t>
  </si>
  <si>
    <t>18</t>
  </si>
  <si>
    <t>ФЕРм10-04-087-14</t>
  </si>
  <si>
    <t>Устройство цифровой регистрации (Устройство мониторинга)</t>
  </si>
  <si>
    <t>устройство</t>
  </si>
  <si>
    <t>19</t>
  </si>
  <si>
    <t>ФЕРм10-08-002-01</t>
  </si>
  <si>
    <t>Извещатель ПС автоматический: тепловой электро-контактный, магнитоконтактный в нормальном исполнении (Датчик температуры и влажности)</t>
  </si>
  <si>
    <t>ФЕРм10-08-003-06</t>
  </si>
  <si>
    <t>Устройство оптико-(фото)электрическое,: блок питания и контроля (Датчик наличия электропитания)</t>
  </si>
  <si>
    <t>Коммуникатор</t>
  </si>
  <si>
    <t>21</t>
  </si>
  <si>
    <t>Оборудование радиотрансляционных узлов: аппаратура настольная, масса до 20 кг (Коммутатор)</t>
  </si>
  <si>
    <r>
      <t>4</t>
    </r>
    <r>
      <rPr>
        <i/>
        <sz val="6"/>
        <rFont val="Times New Roman"/>
        <family val="1"/>
        <charset val="204"/>
      </rPr>
      <t xml:space="preserve">
1+1+1+1</t>
    </r>
  </si>
  <si>
    <t>22</t>
  </si>
  <si>
    <t>Настройка простых сетевых трактов: программирование сетевого элемента и отладка его работы (мультиплексор, регенератор)</t>
  </si>
  <si>
    <t>Межсетевой экран</t>
  </si>
  <si>
    <t>23</t>
  </si>
  <si>
    <t>Оборудование радиотрансляционных узлов: аппаратура настольная, масса до 20 кг (Межсетевой экран)</t>
  </si>
  <si>
    <t>24</t>
  </si>
  <si>
    <t>Головные маршрутизаторы</t>
  </si>
  <si>
    <t>25</t>
  </si>
  <si>
    <t>Оборудование радиотрансляционных узлов: аппаратура настольная, масса до 20 кг</t>
  </si>
  <si>
    <t>26</t>
  </si>
  <si>
    <t>27</t>
  </si>
  <si>
    <t>ФЕРм10-07-001-02</t>
  </si>
  <si>
    <t>Антенна Г-образная</t>
  </si>
  <si>
    <t>антенна</t>
  </si>
  <si>
    <t>28</t>
  </si>
  <si>
    <t>ФЕРм08-03-575-01</t>
  </si>
  <si>
    <t>Прибор или аппарат (Блок питания)</t>
  </si>
  <si>
    <t>Расходные материалы</t>
  </si>
  <si>
    <t>29</t>
  </si>
  <si>
    <t>Кроссировка в шкафу (Патч-корды)</t>
  </si>
  <si>
    <r>
      <t>2,7</t>
    </r>
    <r>
      <rPr>
        <i/>
        <sz val="6"/>
        <rFont val="Times New Roman"/>
        <family val="1"/>
        <charset val="204"/>
      </rPr>
      <t xml:space="preserve">
(6+21)/10</t>
    </r>
  </si>
  <si>
    <t>Сервер точного времени</t>
  </si>
  <si>
    <t>31</t>
  </si>
  <si>
    <t>Прочее</t>
  </si>
  <si>
    <t>32</t>
  </si>
  <si>
    <t>Оборудование радиотрансляционных узлов: аппаратура настольная, масса до 20 кг (Управляемый USB концентратор + KVM консоль)</t>
  </si>
  <si>
    <r>
      <t>3</t>
    </r>
    <r>
      <rPr>
        <i/>
        <sz val="6"/>
        <rFont val="Times New Roman"/>
        <family val="1"/>
        <charset val="204"/>
      </rPr>
      <t xml:space="preserve">
2+1</t>
    </r>
  </si>
  <si>
    <t>33</t>
  </si>
  <si>
    <t>Настройка простых сетевых трактов: программирование сетевого элемента и отладка его работы (мультиплексор, регенератор) (Управляемый USB концентратор + KVM консоль)</t>
  </si>
  <si>
    <t>Раздел 2. Материалы, не учтенные ценником, в текущих ценах</t>
  </si>
  <si>
    <t>Серверы</t>
  </si>
  <si>
    <t>34</t>
  </si>
  <si>
    <t>Комплект из 2-х трансиверов 10 Гбит/с (SFP+)  и оптического патч-корда</t>
  </si>
  <si>
    <t>СХД</t>
  </si>
  <si>
    <t>35</t>
  </si>
  <si>
    <t>Коммутаторы</t>
  </si>
  <si>
    <t>Кабель для стекирования 2-х коммутаторов (10GBASE-CU SFP+ Cable 3 Meter)</t>
  </si>
  <si>
    <t>37</t>
  </si>
  <si>
    <t>Кабель для стекирования 2-х коммутаторов</t>
  </si>
  <si>
    <t>38</t>
  </si>
  <si>
    <t>Кабель патч-корд FTP 6 кат. 1,5м. Cabeus</t>
  </si>
  <si>
    <r>
      <t>27</t>
    </r>
    <r>
      <rPr>
        <i/>
        <sz val="6"/>
        <rFont val="Times New Roman"/>
        <family val="1"/>
        <charset val="204"/>
      </rPr>
      <t xml:space="preserve">
6+21</t>
    </r>
  </si>
  <si>
    <t>Шкаф</t>
  </si>
  <si>
    <t>39</t>
  </si>
  <si>
    <t>Блок силовых розеток</t>
  </si>
  <si>
    <t>Полка консольная</t>
  </si>
  <si>
    <t>41</t>
  </si>
  <si>
    <t>Стоечный блок распределения электропитания, базовый, 0U, 16 А, 230 В, (20) C13 и (4) C19; IEC C20_x000D_
AP7552</t>
  </si>
  <si>
    <t>42</t>
  </si>
  <si>
    <t>Кабель силовой C13 -&gt; C20 Tripp Lite P032-007 2.1 метра</t>
  </si>
  <si>
    <t>43</t>
  </si>
  <si>
    <t>Кабель силовой IEC-320-C14, IEC-320-C13 ExeGate EC-1.8P 10А 1мм2 1.8 метра</t>
  </si>
  <si>
    <t>44</t>
  </si>
  <si>
    <t>Кабель силовой IEC-320-C14, IEC-320-C13 VCOM CE001-CU0.5-3 3 метра</t>
  </si>
  <si>
    <t>45</t>
  </si>
  <si>
    <t>Сетевой фильтр для UPS Ippon BK-112 &lt;Black&gt; &lt;1.8м&gt; (6 розеток, вход IEC320-C14)</t>
  </si>
  <si>
    <t>Сетевой фильтр ZIS Pilot-S 3 метра Белый</t>
  </si>
  <si>
    <t>47</t>
  </si>
  <si>
    <t>ЦМО &lt;КМ-2-50&gt; Комплект монтажный №2-50 (Винт, шайба, гайка с защёлкой, уп.50шт)</t>
  </si>
  <si>
    <t>48</t>
  </si>
  <si>
    <t>Колпачок на коннектор 5bites US016-BK</t>
  </si>
  <si>
    <t>49</t>
  </si>
  <si>
    <t>Колпачок на коннектор 5bites US016-RE</t>
  </si>
  <si>
    <t>50</t>
  </si>
  <si>
    <t>Колпачок на коннектор 5bites US016-BL</t>
  </si>
  <si>
    <t>51</t>
  </si>
  <si>
    <t>Коннектор Cabeus 8P8C</t>
  </si>
  <si>
    <t>52</t>
  </si>
  <si>
    <t>Адаптер 5bites LY-US022</t>
  </si>
  <si>
    <t>Маркер кабельный 0-9 комплект 10 роликов</t>
  </si>
  <si>
    <t>54</t>
  </si>
  <si>
    <t>Кабельный органайзер горизонтальный</t>
  </si>
  <si>
    <t>55</t>
  </si>
  <si>
    <t>Кабельный органайзер - скоба</t>
  </si>
  <si>
    <t>56</t>
  </si>
  <si>
    <t>57</t>
  </si>
  <si>
    <t>Стяжки-липучки</t>
  </si>
  <si>
    <r>
      <t>11</t>
    </r>
    <r>
      <rPr>
        <i/>
        <sz val="6"/>
        <rFont val="Times New Roman"/>
        <family val="1"/>
        <charset val="204"/>
      </rPr>
      <t xml:space="preserve">
3+3+3+2</t>
    </r>
  </si>
  <si>
    <t>Ноутбук</t>
  </si>
  <si>
    <t>58</t>
  </si>
  <si>
    <t>Сумка для ноутбука</t>
  </si>
  <si>
    <t>59</t>
  </si>
  <si>
    <t>Комплект: Клавиатура+мышь</t>
  </si>
  <si>
    <t>60</t>
  </si>
  <si>
    <t>Кабель HDMI - HDMI, 5 м</t>
  </si>
  <si>
    <t>Раздел 3. Оборудование, в текущих ценах</t>
  </si>
  <si>
    <r>
      <t>61</t>
    </r>
    <r>
      <rPr>
        <i/>
        <sz val="9"/>
        <rFont val="Times New Roman"/>
        <family val="1"/>
        <charset val="204"/>
      </rPr>
      <t xml:space="preserve">
О</t>
    </r>
  </si>
  <si>
    <t>Сервер</t>
  </si>
  <si>
    <r>
      <t>62</t>
    </r>
    <r>
      <rPr>
        <i/>
        <sz val="9"/>
        <rFont val="Times New Roman"/>
        <family val="1"/>
        <charset val="204"/>
      </rPr>
      <t xml:space="preserve">
О</t>
    </r>
  </si>
  <si>
    <r>
      <t>63</t>
    </r>
    <r>
      <rPr>
        <i/>
        <sz val="9"/>
        <rFont val="Times New Roman"/>
        <family val="1"/>
        <charset val="204"/>
      </rPr>
      <t xml:space="preserve">
О</t>
    </r>
  </si>
  <si>
    <t>Коммутатор #1 Cisco SX550X</t>
  </si>
  <si>
    <r>
      <t>64</t>
    </r>
    <r>
      <rPr>
        <i/>
        <sz val="9"/>
        <rFont val="Times New Roman"/>
        <family val="1"/>
        <charset val="204"/>
      </rPr>
      <t xml:space="preserve">
О</t>
    </r>
  </si>
  <si>
    <t>Коммутатор #2 Cisco SX550X</t>
  </si>
  <si>
    <r>
      <t>65</t>
    </r>
    <r>
      <rPr>
        <i/>
        <sz val="9"/>
        <rFont val="Times New Roman"/>
        <family val="1"/>
        <charset val="204"/>
      </rPr>
      <t xml:space="preserve">
О</t>
    </r>
  </si>
  <si>
    <t>Коммутатор #1  Cisco SG250</t>
  </si>
  <si>
    <r>
      <t>66</t>
    </r>
    <r>
      <rPr>
        <i/>
        <sz val="9"/>
        <rFont val="Times New Roman"/>
        <family val="1"/>
        <charset val="204"/>
      </rPr>
      <t xml:space="preserve">
О</t>
    </r>
  </si>
  <si>
    <t>Коммутатор #2  Cisco SG250</t>
  </si>
  <si>
    <r>
      <t>67</t>
    </r>
    <r>
      <rPr>
        <i/>
        <sz val="9"/>
        <rFont val="Times New Roman"/>
        <family val="1"/>
        <charset val="204"/>
      </rPr>
      <t xml:space="preserve">
О</t>
    </r>
  </si>
  <si>
    <t>Межсетевой экран №1</t>
  </si>
  <si>
    <r>
      <t>68</t>
    </r>
    <r>
      <rPr>
        <i/>
        <sz val="9"/>
        <rFont val="Times New Roman"/>
        <family val="1"/>
        <charset val="204"/>
      </rPr>
      <t xml:space="preserve">
О</t>
    </r>
  </si>
  <si>
    <t>Межсетевой экран №2</t>
  </si>
  <si>
    <r>
      <t>69</t>
    </r>
    <r>
      <rPr>
        <i/>
        <sz val="9"/>
        <rFont val="Times New Roman"/>
        <family val="1"/>
        <charset val="204"/>
      </rPr>
      <t xml:space="preserve">
О</t>
    </r>
  </si>
  <si>
    <t>Система хранения данных (в комплекте с HDD и ПО "Acronis" (3 шт.))</t>
  </si>
  <si>
    <r>
      <t>70</t>
    </r>
    <r>
      <rPr>
        <i/>
        <sz val="9"/>
        <rFont val="Times New Roman"/>
        <family val="1"/>
        <charset val="204"/>
      </rPr>
      <t xml:space="preserve">
О</t>
    </r>
  </si>
  <si>
    <r>
      <t>71</t>
    </r>
    <r>
      <rPr>
        <i/>
        <sz val="9"/>
        <rFont val="Times New Roman"/>
        <family val="1"/>
        <charset val="204"/>
      </rPr>
      <t xml:space="preserve">
О</t>
    </r>
  </si>
  <si>
    <t>ИБП APC 6000 VA (в комплекте с модулем card, дополнительным батарейным модулем, монтажными рельсами)</t>
  </si>
  <si>
    <r>
      <t>72</t>
    </r>
    <r>
      <rPr>
        <i/>
        <sz val="9"/>
        <rFont val="Times New Roman"/>
        <family val="1"/>
        <charset val="204"/>
      </rPr>
      <t xml:space="preserve">
О</t>
    </r>
  </si>
  <si>
    <t>ИБП APC Back UPS 900</t>
  </si>
  <si>
    <r>
      <t>73</t>
    </r>
    <r>
      <rPr>
        <i/>
        <sz val="9"/>
        <rFont val="Times New Roman"/>
        <family val="1"/>
        <charset val="204"/>
      </rPr>
      <t xml:space="preserve">
О</t>
    </r>
  </si>
  <si>
    <t>Мониторинг серверной (в комплекте с датчиком наличия электропитания (1 шт.),  датчиком температуры (2 шт.), датчиком влажности (1 шт.))</t>
  </si>
  <si>
    <r>
      <t>74</t>
    </r>
    <r>
      <rPr>
        <i/>
        <sz val="9"/>
        <rFont val="Times New Roman"/>
        <family val="1"/>
        <charset val="204"/>
      </rPr>
      <t xml:space="preserve">
О</t>
    </r>
  </si>
  <si>
    <t>АРМ в сборе</t>
  </si>
  <si>
    <r>
      <t>75</t>
    </r>
    <r>
      <rPr>
        <i/>
        <sz val="9"/>
        <rFont val="Times New Roman"/>
        <family val="1"/>
        <charset val="204"/>
      </rPr>
      <t xml:space="preserve">
О</t>
    </r>
  </si>
  <si>
    <r>
      <t>76</t>
    </r>
    <r>
      <rPr>
        <i/>
        <sz val="9"/>
        <rFont val="Times New Roman"/>
        <family val="1"/>
        <charset val="204"/>
      </rPr>
      <t xml:space="preserve">
О</t>
    </r>
  </si>
  <si>
    <t>Головные маршрутизаторы (в комплекте: роутер 1 шт. + антенна 2 шт. + блок питания 1 шт.)</t>
  </si>
  <si>
    <r>
      <t>77</t>
    </r>
    <r>
      <rPr>
        <i/>
        <sz val="9"/>
        <rFont val="Times New Roman"/>
        <family val="1"/>
        <charset val="204"/>
      </rPr>
      <t xml:space="preserve">
О</t>
    </r>
  </si>
  <si>
    <r>
      <t>78</t>
    </r>
    <r>
      <rPr>
        <i/>
        <sz val="9"/>
        <rFont val="Times New Roman"/>
        <family val="1"/>
        <charset val="204"/>
      </rPr>
      <t xml:space="preserve">
О</t>
    </r>
  </si>
  <si>
    <t>Управляемый USB over IP концентратор с 16 портами USB №#1</t>
  </si>
  <si>
    <r>
      <t>79</t>
    </r>
    <r>
      <rPr>
        <i/>
        <sz val="9"/>
        <rFont val="Times New Roman"/>
        <family val="1"/>
        <charset val="204"/>
      </rPr>
      <t xml:space="preserve">
О</t>
    </r>
  </si>
  <si>
    <t>Модуль SFP с интерфейсом RJ45 Cisco</t>
  </si>
  <si>
    <r>
      <t>80</t>
    </r>
    <r>
      <rPr>
        <i/>
        <sz val="9"/>
        <rFont val="Times New Roman"/>
        <family val="1"/>
        <charset val="204"/>
      </rPr>
      <t xml:space="preserve">
О</t>
    </r>
  </si>
  <si>
    <t>KVM-консоль Procase E1708HD 1U выдвижная однорельсовая с LCD 17" + 8-port KVM Switch USB</t>
  </si>
  <si>
    <t>Раздел 4. ПНР</t>
  </si>
  <si>
    <t>81</t>
  </si>
  <si>
    <t>ФЕРп02-01-002-13</t>
  </si>
  <si>
    <t>Автоматизированная система управления II категории технической сложности с количеством каналов (Кобщ): 320</t>
  </si>
  <si>
    <t>система</t>
  </si>
  <si>
    <t>82</t>
  </si>
  <si>
    <t>ФЕРп02-01-002-14</t>
  </si>
  <si>
    <t>Автоматизированная система управления II категории технической сложности с количеством каналов (Кобщ): за каждый канал свыше 320 до 639 добавлять к расценке 02-01-002-13</t>
  </si>
  <si>
    <t>канал</t>
  </si>
  <si>
    <t>Итого прямые затраты по смете в текущих ценах</t>
  </si>
  <si>
    <t>Сметная прибыль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</si>
  <si>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</si>
  <si>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</si>
  <si>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</si>
  <si>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</si>
  <si>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</si>
  <si>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</si>
  <si>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</si>
  <si>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</si>
  <si>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</si>
  <si>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</si>
  <si>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</si>
  <si>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>Составил: ___________________________</t>
  </si>
  <si>
    <t>(должность, подпись, расшифровка)</t>
  </si>
  <si>
    <t>Генеральный директор</t>
  </si>
  <si>
    <t>Директор</t>
  </si>
  <si>
    <t>ООО "ИТЦ "Электроком"</t>
  </si>
  <si>
    <t>ООО "НЭСКО"</t>
  </si>
  <si>
    <t>________________Р.З.Бикташев</t>
  </si>
  <si>
    <t>________________В.В.Эсауленко</t>
  </si>
  <si>
    <t xml:space="preserve">Основание: </t>
  </si>
  <si>
    <t>___________________________1943,392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</si>
  <si>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</si>
  <si>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_______________________________________________________________________________________________343,297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</si>
  <si>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</si>
  <si>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_______________________________________________________________________________________________1600,095</t>
  </si>
  <si>
    <t>Средства  на оплату труда _______________________________________________________________________________________________</t>
  </si>
  <si>
    <t>___________________________4,381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</si>
  <si>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</si>
  <si>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_______________________________________________________________________________________________278,76</t>
  </si>
  <si>
    <t>чел.час</t>
  </si>
  <si>
    <r>
      <t>1</t>
    </r>
    <r>
      <rPr>
        <i/>
        <sz val="9"/>
        <rFont val="Times New Roman"/>
        <family val="1"/>
        <charset val="204"/>
      </rPr>
      <t xml:space="preserve">
О</t>
    </r>
  </si>
  <si>
    <r>
      <t>Пакет программ для работы на ОРЭ, контроля ПКЭ, обмена с другими БД</t>
    </r>
    <r>
      <rPr>
        <i/>
        <sz val="7"/>
        <rFont val="Times New Roman"/>
        <family val="1"/>
        <charset val="204"/>
      </rPr>
      <t xml:space="preserve">
ИНДЕКС К ПОЗИЦИИ(справочно):
3 Оборудование в текущих ценах </t>
    </r>
  </si>
  <si>
    <t>Раздел 2. Наладка верхнего уровня ИСУЭЭ</t>
  </si>
  <si>
    <r>
      <t>ФЕРп02-02-003-01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</si>
  <si>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Функциональная настройка специального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Письмо Минстроя России № 46012-ИФ/09 от 25.10.2021 года (индекс к ПНР на IV квартал 2021 года) СМР=37,67
НР (2979,34 руб.): 68% от ФОТ
СП (1752,55 руб.): 40% от ФОТ</t>
    </r>
  </si>
  <si>
    <t>Итого прямые затраты по смете в базисных ценах</t>
  </si>
  <si>
    <t xml:space="preserve">    Справочно, в базисных ценах:</t>
  </si>
  <si>
    <t xml:space="preserve">Составил: ______________________ </t>
  </si>
  <si>
    <t xml:space="preserve">ЛОКАЛЬНЫЙ СМЕТНЫЙ РАСЧЕТ </t>
  </si>
  <si>
    <t>___________________________8455,103</t>
  </si>
  <si>
    <t>_______________________________________________________________________________________________576,802</t>
  </si>
  <si>
    <t>_______________________________________________________________________________________________7878,301</t>
  </si>
  <si>
    <t>___________________________277,309</t>
  </si>
  <si>
    <t>_______________________________________________________________________________________________715,74</t>
  </si>
  <si>
    <t>2021 года</t>
  </si>
  <si>
    <r>
      <t>ПО Энергосфера</t>
    </r>
    <r>
      <rPr>
        <i/>
        <sz val="7"/>
        <rFont val="Times New Roman"/>
        <family val="1"/>
        <charset val="204"/>
      </rPr>
      <t xml:space="preserve">
ИНДЕКС К ПОЗИЦИИ(справочно):
1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СМР) ОЗП=28,07; ЭМ=10,47; ЗПМ=28,07</t>
    </r>
  </si>
  <si>
    <t>Итого прямые затраты по разделу в базисных ценах</t>
  </si>
  <si>
    <t>Итого по разделу 1 Программное обеспечение (в текущих ценах)</t>
  </si>
  <si>
    <t>Раздел 2. Наладка верхнего уровня ИСКУЭ в 2021 году (Установка и настройка ПО Энергосфера)</t>
  </si>
  <si>
    <r>
      <t>Инсталляция и базовая настройка общего и специального программного обеспечения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(19669,8 руб.): 68% от ФОТ (28926,18 руб.)
СП (11570,47 руб.): 40% от ФОТ (28926,18 руб.)</t>
    </r>
  </si>
  <si>
    <r>
      <t>Функциональная настройка общего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(20558,55 руб.): 68% от ФОТ (30233,16 руб.)
СП (12093,26 руб.): 40% от ФОТ (30233,16 руб.)</t>
    </r>
  </si>
  <si>
    <r>
      <t>Функциональная настройка специального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(7274,31 руб.): 68% от ФОТ (10697,51 руб.)
СП (4279 руб.): 40% от ФОТ (10697,51 руб.)</t>
    </r>
  </si>
  <si>
    <t>Итого прямые затраты по разделу с учетом индексов, в текущих ценах</t>
  </si>
  <si>
    <t>Итого по разделу 2 Наладка верхнего уровня ИСКУЭ в 2021 году (Установка и настройка ПО Энергосфера)</t>
  </si>
  <si>
    <t>Раздел 3. Программное обеспечение (в текущих ценах)</t>
  </si>
  <si>
    <t>2022 года</t>
  </si>
  <si>
    <t>Итого по разделу 3 Программное обеспечение (в текущих ценах)</t>
  </si>
  <si>
    <t>Раздел 4. Наладка верхнего уровня ИСКУЭ в 2022 году(Установка и настройка ПО Энергосфера)</t>
  </si>
  <si>
    <r>
      <t>Инсталляция и базовая настройка общего и специального программного обеспечения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(13113,2 руб.): 68% от ФОТ (19284,12 руб.)
СП (7713,65 руб.): 40% от ФОТ (19284,12 руб.)</t>
    </r>
  </si>
  <si>
    <r>
      <t>Функциональная настройка общего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(10279,27 руб.): 68% от ФОТ (15116,58 руб.)
СП (6046,63 руб.): 40% от ФОТ (15116,58 руб.)</t>
    </r>
  </si>
  <si>
    <t>Итого по разделу 4 Наладка верхнего уровня ИСКУЭ в 2022 году(Установка и настройка ПО Энергосфера)</t>
  </si>
  <si>
    <t>Раздел 5. Программное обеспечение (в текущих ценах)</t>
  </si>
  <si>
    <t>2023 года</t>
  </si>
  <si>
    <r>
      <t>8</t>
    </r>
    <r>
      <rPr>
        <i/>
        <sz val="9"/>
        <rFont val="Times New Roman"/>
        <family val="1"/>
        <charset val="204"/>
      </rPr>
      <t xml:space="preserve">
О</t>
    </r>
  </si>
  <si>
    <t>Итого по разделу 5 Программное обеспечение (в текущих ценах)</t>
  </si>
  <si>
    <t>Раздел 6. Наладка верхнего уровня ИСКУЭ в 2023 году(Установка и настройка ПО Энергосфера)</t>
  </si>
  <si>
    <t>Итого по разделу 6 Наладка верхнего уровня ИСКУЭ в 2023 году(Установка и настройка ПО Энергосфера)</t>
  </si>
  <si>
    <t>Раздел 7. Программное обеспечение (в текущих ценах)</t>
  </si>
  <si>
    <t>2024 года</t>
  </si>
  <si>
    <r>
      <t>12</t>
    </r>
    <r>
      <rPr>
        <i/>
        <sz val="9"/>
        <rFont val="Times New Roman"/>
        <family val="1"/>
        <charset val="204"/>
      </rPr>
      <t xml:space="preserve">
О</t>
    </r>
  </si>
  <si>
    <t>Итого по разделу 7 Программное обеспечение (в текущих ценах)</t>
  </si>
  <si>
    <t>Раздел 8. Наладка верхнего уровня ИСКУЭ в 2024 году(Установка и настройка ПО Энергосфера)</t>
  </si>
  <si>
    <r>
      <t>Инсталляция и базовая настройка общего и специального программного обеспечения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(15735,84 руб.): 68% от ФОТ (23140,94 руб.)
СП (9256,38 руб.): 40% от ФОТ (23140,94 руб.)</t>
    </r>
  </si>
  <si>
    <r>
      <t>Функциональная настройка общего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(12335,13 руб.): 68% от ФОТ (18139,9 руб.)
СП (7255,96 руб.): 40% от ФОТ (18139,9 руб.)</t>
    </r>
  </si>
  <si>
    <r>
      <t>Функциональная настройка специального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(8729,17 руб.): 68% от ФОТ (12837,01 руб.)
СП (5134,8 руб.): 40% от ФОТ (12837,01 руб.)</t>
    </r>
  </si>
  <si>
    <t>Итого по разделу 8 Наладка верхнего уровня ИСКУЭ в 2024 году(Установка и настройка ПО Энергосфера)</t>
  </si>
  <si>
    <t>Раздел 9. Программное обеспечение (в текущих ценах)</t>
  </si>
  <si>
    <t>2025 года</t>
  </si>
  <si>
    <r>
      <t>16</t>
    </r>
    <r>
      <rPr>
        <i/>
        <sz val="9"/>
        <rFont val="Times New Roman"/>
        <family val="1"/>
        <charset val="204"/>
      </rPr>
      <t xml:space="preserve">
О</t>
    </r>
  </si>
  <si>
    <t>Итого по разделу 9 Программное обеспечение (в текущих ценах)</t>
  </si>
  <si>
    <t>Раздел 10. Наладка верхнего уровня ИСКУЭ в 2025 году(Установка и настройка ПО Энергосфера)</t>
  </si>
  <si>
    <r>
      <t>Инсталляция и базовая настройка общего и специального программного обеспечения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(18358,48 руб.): 68% от ФОТ (26997,77 руб.)
СП (10799,11 руб.): 40% от ФОТ (26997,77 руб.)</t>
    </r>
  </si>
  <si>
    <r>
      <t>Функциональная настройка общего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(14390,98 руб.): 68% от ФОТ (21163,21 руб.)
СП (8465,28 руб.): 40% от ФОТ (21163,21 руб.)</t>
    </r>
  </si>
  <si>
    <r>
      <t>Функциональная настройка специального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(10184,03 руб.): 68% от ФОТ (14976,51 руб.)
СП (5990,6 руб.): 40% от ФОТ (14976,51 руб.)</t>
    </r>
  </si>
  <si>
    <t>Итого по разделу 10 Наладка верхнего уровня ИСКУЭ в 2025 году(Установка и настройка ПО Энергосфера)</t>
  </si>
  <si>
    <t>ИТОГИ ПО СМЕТЕ:</t>
  </si>
  <si>
    <t>Итого прямые затраты по смете с учетом индексов, в текущих ценах</t>
  </si>
  <si>
    <t xml:space="preserve">  Итоги по Оборудованию</t>
  </si>
  <si>
    <t xml:space="preserve">    Оборудование:</t>
  </si>
  <si>
    <t xml:space="preserve">      Итого Поз. 1, 1, 8, 12, 16</t>
  </si>
  <si>
    <t xml:space="preserve">      Всего с учетом "Раздел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СМР) ОЗП=28,07; ЭМ=10,47; ЗПМ=28,07"</t>
  </si>
  <si>
    <t xml:space="preserve">    Итого</t>
  </si>
  <si>
    <t xml:space="preserve">  Итоги по Прочим затратам</t>
  </si>
  <si>
    <t xml:space="preserve">    Пусконаладочные работы: 'вхолостую' - 80%, 'под нагрузкой' - 20%:</t>
  </si>
  <si>
    <t xml:space="preserve">      Итого Поз. 2-7, 9-11, 13-15, 17-19</t>
  </si>
  <si>
    <t xml:space="preserve">      Всего с учетом "Раздел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ОЗП=24,66"</t>
  </si>
  <si>
    <t xml:space="preserve">      Накладные расходы 68% ФОТ (от 277 308,60)</t>
  </si>
  <si>
    <t xml:space="preserve">      Сметная прибыль 40% ФОТ (от 277 308,60)</t>
  </si>
  <si>
    <t xml:space="preserve">      Итого c накладными и см. прибылью</t>
  </si>
  <si>
    <t>Модернизация ИСУЭЭ, установка ПО Windows 2022 на АРМ (2022г)</t>
  </si>
  <si>
    <t>Модернизация ИСУЭЭ. Поставка и наладка дополнительного программного обеспечения в 2025г. (лицензии HPE iLo)</t>
  </si>
  <si>
    <t>Модернизация ИСУЭЭ. Поставка и наладка дополнительного программного обеспечения в 2025г. (лицензии Check Point)</t>
  </si>
  <si>
    <t>Модернизация ИСУЭЭ. Установка доп.оборудования в 2025г. (IP KVM консоль)</t>
  </si>
  <si>
    <t>Модернизация ИСУЭЭ г. Нижневартовск</t>
  </si>
  <si>
    <t>Модернизация ИСУЭЭ. Установка доп.оборудования в 2023г. (СХД)</t>
  </si>
  <si>
    <t>Модернизация ИСУЭЭ. Поставка и наладка дополнительного программного обеспечения в 2025г. (расширение лицензий ПО Энергосфера)</t>
  </si>
  <si>
    <t>(расширение лицензии до 35 тыс ПУ)</t>
  </si>
  <si>
    <t>Создание, модернизация ИСУЭЭ, в части поставки и наладки программного обеспечения
(создание системы ИСУЭЭ - 2021г., реконструкция - 2022-2025гг.)</t>
  </si>
  <si>
    <t>Модернизация ИСУЭЭ. Поставка и наладка дополнительного программного обеспечения (по Постановлению Правительства РФ №1852 от 29.10.2021г.)</t>
  </si>
  <si>
    <r>
      <t xml:space="preserve">Интеграция приборов учета в ПО "Энергосфера" </t>
    </r>
    <r>
      <rPr>
        <sz val="9.1999999999999993"/>
        <rFont val="Times New Roman"/>
        <family val="1"/>
        <charset val="204"/>
      </rPr>
      <t>(расчет на 1 единицу в 2022г.)</t>
    </r>
  </si>
  <si>
    <r>
      <t xml:space="preserve">Интеграция приборов учета в ПО "Энергосфера" </t>
    </r>
    <r>
      <rPr>
        <sz val="9.1999999999999993"/>
        <rFont val="Times New Roman"/>
        <family val="1"/>
        <charset val="204"/>
      </rPr>
      <t>(расчет на 1 единицу в 2023г.)</t>
    </r>
  </si>
  <si>
    <r>
      <t xml:space="preserve">Интеграция приборов учета в ПО "Энергосфера" </t>
    </r>
    <r>
      <rPr>
        <sz val="9.1999999999999993"/>
        <rFont val="Times New Roman"/>
        <family val="1"/>
        <charset val="204"/>
      </rPr>
      <t>(расчет на 1 единицу в 2024г.)</t>
    </r>
  </si>
  <si>
    <r>
      <t xml:space="preserve">Интеграция приборов учета в ПО "Энергосфера" </t>
    </r>
    <r>
      <rPr>
        <sz val="9.1999999999999993"/>
        <rFont val="Times New Roman"/>
        <family val="1"/>
        <charset val="204"/>
      </rPr>
      <t>(расчет на 1 единицу в 2025г.)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</si>
</sst>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-;\-* #,##0.00_-;_-* &quot;-&quot;??_-;_-@_-"/>
    <numFmt numFmtId="165" formatCode="0.0%"/>
    <numFmt numFmtId="166" formatCode="#,##0.0000"/>
    <numFmt numFmtId="167" formatCode="#,##0.000"/>
    <numFmt numFmtId="168" formatCode="_-* #,##0_-;\-* #,##0_-;_-* &quot;-&quot;??_-;_-@_-"/>
    <numFmt numFmtId="169" formatCode="#,##0.0"/>
  </numFmts>
  <fonts count="3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F497D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.19999999999999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FAB0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0"/>
  </cellStyleXfs>
  <cellXfs count="427">
    <xf numFmtId="0" fontId="0" fillId="0" borderId="0" xfId="0"/>
    <xf numFmtId="0" fontId="5" fillId="0" borderId="0" xfId="1" applyFont="1" applyAlignment="1">
      <alignment horizontal="center" vertical="top"/>
    </xf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/>
    </xf>
    <xf numFmtId="0" fontId="7" fillId="0" borderId="0" xfId="1" applyFont="1" applyAlignment="1">
      <alignment horizontal="right" vertical="top"/>
    </xf>
    <xf numFmtId="0" fontId="8" fillId="0" borderId="0" xfId="1" applyFont="1"/>
    <xf numFmtId="0" fontId="10" fillId="0" borderId="0" xfId="2" applyFont="1"/>
    <xf numFmtId="0" fontId="10" fillId="0" borderId="4" xfId="2" applyFont="1" applyBorder="1"/>
    <xf numFmtId="0" fontId="10" fillId="0" borderId="4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 wrapText="1"/>
    </xf>
    <xf numFmtId="3" fontId="10" fillId="0" borderId="4" xfId="2" applyNumberFormat="1" applyFont="1" applyBorder="1" applyAlignment="1">
      <alignment horizontal="center" vertical="center"/>
    </xf>
    <xf numFmtId="4" fontId="10" fillId="0" borderId="4" xfId="2" applyNumberFormat="1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3" fontId="10" fillId="0" borderId="0" xfId="2" applyNumberFormat="1" applyFont="1" applyBorder="1" applyAlignment="1">
      <alignment horizontal="center" vertical="center"/>
    </xf>
    <xf numFmtId="4" fontId="10" fillId="0" borderId="0" xfId="2" applyNumberFormat="1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3" fontId="9" fillId="0" borderId="0" xfId="2" applyNumberFormat="1" applyFont="1" applyBorder="1" applyAlignment="1">
      <alignment horizontal="center" vertical="center"/>
    </xf>
    <xf numFmtId="4" fontId="9" fillId="0" borderId="0" xfId="2" applyNumberFormat="1" applyFont="1" applyBorder="1" applyAlignment="1">
      <alignment horizontal="center" vertical="center"/>
    </xf>
    <xf numFmtId="0" fontId="12" fillId="0" borderId="0" xfId="4" applyFont="1"/>
    <xf numFmtId="0" fontId="12" fillId="0" borderId="0" xfId="4" applyFont="1" applyAlignment="1">
      <alignment horizontal="center" vertical="center"/>
    </xf>
    <xf numFmtId="0" fontId="13" fillId="0" borderId="14" xfId="4" applyFont="1" applyBorder="1" applyAlignment="1">
      <alignment horizontal="center" vertical="center" wrapText="1"/>
    </xf>
    <xf numFmtId="0" fontId="13" fillId="0" borderId="15" xfId="4" applyFont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 wrapText="1"/>
    </xf>
    <xf numFmtId="1" fontId="12" fillId="0" borderId="19" xfId="4" applyNumberFormat="1" applyFont="1" applyBorder="1" applyAlignment="1">
      <alignment horizontal="center" vertical="center" wrapText="1"/>
    </xf>
    <xf numFmtId="0" fontId="12" fillId="0" borderId="4" xfId="4" applyFont="1" applyBorder="1" applyAlignment="1">
      <alignment wrapText="1"/>
    </xf>
    <xf numFmtId="1" fontId="12" fillId="0" borderId="5" xfId="4" applyNumberFormat="1" applyFont="1" applyBorder="1" applyAlignment="1">
      <alignment horizontal="center" vertical="center" wrapText="1"/>
    </xf>
    <xf numFmtId="0" fontId="12" fillId="0" borderId="0" xfId="4" applyFont="1" applyAlignment="1">
      <alignment horizontal="left" vertical="center" wrapText="1"/>
    </xf>
    <xf numFmtId="0" fontId="13" fillId="0" borderId="29" xfId="4" applyFont="1" applyBorder="1" applyAlignment="1">
      <alignment horizontal="center" vertical="center"/>
    </xf>
    <xf numFmtId="0" fontId="13" fillId="0" borderId="30" xfId="4" applyFont="1" applyBorder="1" applyAlignment="1">
      <alignment horizontal="left" vertical="center"/>
    </xf>
    <xf numFmtId="0" fontId="13" fillId="0" borderId="30" xfId="4" applyFont="1" applyBorder="1"/>
    <xf numFmtId="0" fontId="12" fillId="0" borderId="0" xfId="4" applyFont="1" applyAlignment="1">
      <alignment horizontal="left" vertical="center"/>
    </xf>
    <xf numFmtId="0" fontId="12" fillId="0" borderId="0" xfId="4" applyFont="1" applyAlignment="1">
      <alignment horizontal="right"/>
    </xf>
    <xf numFmtId="164" fontId="12" fillId="0" borderId="0" xfId="5" applyNumberFormat="1" applyFont="1"/>
    <xf numFmtId="164" fontId="13" fillId="0" borderId="31" xfId="5" applyNumberFormat="1" applyFont="1" applyBorder="1" applyAlignment="1">
      <alignment horizontal="center" vertical="center"/>
    </xf>
    <xf numFmtId="164" fontId="13" fillId="0" borderId="17" xfId="5" applyNumberFormat="1" applyFont="1" applyBorder="1" applyAlignment="1">
      <alignment horizontal="center" vertical="center"/>
    </xf>
    <xf numFmtId="164" fontId="12" fillId="0" borderId="0" xfId="4" applyNumberFormat="1" applyFont="1"/>
    <xf numFmtId="4" fontId="12" fillId="0" borderId="25" xfId="4" applyNumberFormat="1" applyFont="1" applyBorder="1" applyAlignment="1">
      <alignment horizontal="center" vertical="center" wrapText="1"/>
    </xf>
    <xf numFmtId="0" fontId="14" fillId="0" borderId="0" xfId="2" applyFont="1" applyAlignment="1"/>
    <xf numFmtId="0" fontId="10" fillId="0" borderId="0" xfId="6" applyFont="1" applyAlignment="1">
      <alignment horizontal="center" vertical="center"/>
    </xf>
    <xf numFmtId="0" fontId="10" fillId="0" borderId="0" xfId="6" applyFont="1"/>
    <xf numFmtId="0" fontId="12" fillId="0" borderId="0" xfId="6" applyFont="1"/>
    <xf numFmtId="0" fontId="9" fillId="0" borderId="14" xfId="6" applyFont="1" applyBorder="1" applyAlignment="1">
      <alignment horizontal="center" vertical="center" wrapText="1"/>
    </xf>
    <xf numFmtId="0" fontId="9" fillId="0" borderId="16" xfId="6" applyFont="1" applyBorder="1" applyAlignment="1">
      <alignment horizontal="center" vertical="center" wrapText="1"/>
    </xf>
    <xf numFmtId="0" fontId="9" fillId="0" borderId="32" xfId="6" applyFont="1" applyBorder="1" applyAlignment="1">
      <alignment horizontal="center" vertical="center" wrapText="1"/>
    </xf>
    <xf numFmtId="0" fontId="9" fillId="0" borderId="15" xfId="6" applyFont="1" applyBorder="1" applyAlignment="1">
      <alignment horizontal="center" vertical="center" wrapText="1"/>
    </xf>
    <xf numFmtId="0" fontId="9" fillId="0" borderId="31" xfId="6" applyFont="1" applyBorder="1" applyAlignment="1">
      <alignment horizontal="center" vertical="center" wrapText="1"/>
    </xf>
    <xf numFmtId="1" fontId="10" fillId="0" borderId="20" xfId="6" applyNumberFormat="1" applyFont="1" applyBorder="1" applyAlignment="1">
      <alignment horizontal="center" vertical="center" wrapText="1"/>
    </xf>
    <xf numFmtId="1" fontId="10" fillId="0" borderId="35" xfId="6" applyNumberFormat="1" applyFont="1" applyBorder="1" applyAlignment="1">
      <alignment horizontal="center" vertical="center" wrapText="1"/>
    </xf>
    <xf numFmtId="1" fontId="15" fillId="0" borderId="19" xfId="6" applyNumberFormat="1" applyFont="1" applyBorder="1" applyAlignment="1">
      <alignment horizontal="center" vertical="center" wrapText="1"/>
    </xf>
    <xf numFmtId="1" fontId="10" fillId="0" borderId="36" xfId="6" applyNumberFormat="1" applyFont="1" applyBorder="1" applyAlignment="1">
      <alignment horizontal="center" vertical="center"/>
    </xf>
    <xf numFmtId="1" fontId="10" fillId="0" borderId="26" xfId="6" applyNumberFormat="1" applyFont="1" applyBorder="1" applyAlignment="1">
      <alignment horizontal="center" vertical="center" wrapText="1"/>
    </xf>
    <xf numFmtId="1" fontId="10" fillId="0" borderId="39" xfId="6" applyNumberFormat="1" applyFont="1" applyBorder="1" applyAlignment="1">
      <alignment horizontal="center" vertical="center" wrapText="1"/>
    </xf>
    <xf numFmtId="1" fontId="9" fillId="0" borderId="25" xfId="6" applyNumberFormat="1" applyFont="1" applyBorder="1" applyAlignment="1">
      <alignment horizontal="center" vertical="center" wrapText="1"/>
    </xf>
    <xf numFmtId="0" fontId="9" fillId="0" borderId="40" xfId="6" applyFont="1" applyBorder="1" applyAlignment="1">
      <alignment horizontal="center" vertical="center"/>
    </xf>
    <xf numFmtId="1" fontId="10" fillId="0" borderId="43" xfId="6" applyNumberFormat="1" applyFont="1" applyBorder="1" applyAlignment="1">
      <alignment horizontal="center" vertical="center" wrapText="1"/>
    </xf>
    <xf numFmtId="1" fontId="10" fillId="0" borderId="12" xfId="6" applyNumberFormat="1" applyFont="1" applyBorder="1" applyAlignment="1">
      <alignment horizontal="center" vertical="center" wrapText="1"/>
    </xf>
    <xf numFmtId="1" fontId="10" fillId="0" borderId="44" xfId="6" applyNumberFormat="1" applyFont="1" applyBorder="1" applyAlignment="1">
      <alignment horizontal="center" vertical="center" wrapText="1"/>
    </xf>
    <xf numFmtId="1" fontId="10" fillId="0" borderId="45" xfId="6" applyNumberFormat="1" applyFont="1" applyBorder="1" applyAlignment="1">
      <alignment horizontal="center" vertical="center"/>
    </xf>
    <xf numFmtId="1" fontId="10" fillId="0" borderId="8" xfId="6" applyNumberFormat="1" applyFont="1" applyBorder="1" applyAlignment="1">
      <alignment horizontal="center" vertical="center" wrapText="1"/>
    </xf>
    <xf numFmtId="1" fontId="10" fillId="0" borderId="11" xfId="6" applyNumberFormat="1" applyFont="1" applyBorder="1" applyAlignment="1">
      <alignment horizontal="center" vertical="center" wrapText="1"/>
    </xf>
    <xf numFmtId="1" fontId="9" fillId="0" borderId="9" xfId="6" applyNumberFormat="1" applyFont="1" applyBorder="1" applyAlignment="1">
      <alignment horizontal="center" vertical="center" wrapText="1"/>
    </xf>
    <xf numFmtId="0" fontId="9" fillId="0" borderId="48" xfId="6" applyFont="1" applyBorder="1" applyAlignment="1">
      <alignment horizontal="center" vertical="center"/>
    </xf>
    <xf numFmtId="1" fontId="10" fillId="0" borderId="19" xfId="6" applyNumberFormat="1" applyFont="1" applyBorder="1" applyAlignment="1">
      <alignment horizontal="center" vertical="center" wrapText="1"/>
    </xf>
    <xf numFmtId="1" fontId="9" fillId="0" borderId="49" xfId="6" applyNumberFormat="1" applyFont="1" applyBorder="1" applyAlignment="1">
      <alignment horizontal="center" vertical="center" wrapText="1"/>
    </xf>
    <xf numFmtId="1" fontId="10" fillId="0" borderId="26" xfId="6" applyNumberFormat="1" applyFont="1" applyBorder="1" applyAlignment="1">
      <alignment horizontal="center" vertical="center"/>
    </xf>
    <xf numFmtId="1" fontId="10" fillId="0" borderId="39" xfId="6" applyNumberFormat="1" applyFont="1" applyBorder="1"/>
    <xf numFmtId="1" fontId="10" fillId="0" borderId="39" xfId="6" applyNumberFormat="1" applyFont="1" applyBorder="1" applyAlignment="1">
      <alignment horizontal="center" vertical="center"/>
    </xf>
    <xf numFmtId="1" fontId="9" fillId="0" borderId="25" xfId="6" applyNumberFormat="1" applyFont="1" applyBorder="1" applyAlignment="1">
      <alignment horizontal="center" vertical="center"/>
    </xf>
    <xf numFmtId="0" fontId="10" fillId="0" borderId="0" xfId="6" applyFont="1" applyAlignment="1">
      <alignment horizontal="left" vertical="center" wrapText="1"/>
    </xf>
    <xf numFmtId="0" fontId="16" fillId="0" borderId="0" xfId="6" applyFont="1" applyAlignment="1">
      <alignment vertical="center"/>
    </xf>
    <xf numFmtId="0" fontId="10" fillId="0" borderId="0" xfId="6" applyFont="1" applyAlignment="1">
      <alignment horizontal="left" vertical="center"/>
    </xf>
    <xf numFmtId="0" fontId="9" fillId="0" borderId="4" xfId="6" applyFont="1" applyBorder="1" applyAlignment="1">
      <alignment horizontal="center" vertical="center"/>
    </xf>
    <xf numFmtId="168" fontId="9" fillId="0" borderId="4" xfId="7" applyNumberFormat="1" applyFont="1" applyBorder="1" applyAlignment="1">
      <alignment horizontal="center" vertical="center"/>
    </xf>
    <xf numFmtId="0" fontId="17" fillId="0" borderId="0" xfId="6" applyFont="1" applyAlignment="1">
      <alignment vertical="center"/>
    </xf>
    <xf numFmtId="0" fontId="18" fillId="0" borderId="0" xfId="6" applyFont="1" applyAlignment="1">
      <alignment vertical="center"/>
    </xf>
    <xf numFmtId="0" fontId="12" fillId="0" borderId="0" xfId="6" applyFont="1" applyAlignment="1">
      <alignment horizontal="center" vertical="center"/>
    </xf>
    <xf numFmtId="0" fontId="5" fillId="0" borderId="0" xfId="8" applyFont="1" applyAlignment="1">
      <alignment horizontal="center" vertical="top"/>
    </xf>
    <xf numFmtId="49" fontId="5" fillId="0" borderId="0" xfId="8" applyNumberFormat="1" applyFont="1" applyAlignment="1">
      <alignment horizontal="left" vertical="top"/>
    </xf>
    <xf numFmtId="0" fontId="5" fillId="0" borderId="0" xfId="8" applyFont="1" applyAlignment="1">
      <alignment horizontal="left" vertical="top" wrapText="1"/>
    </xf>
    <xf numFmtId="0" fontId="5" fillId="0" borderId="0" xfId="8" applyFont="1" applyAlignment="1">
      <alignment horizontal="center" vertical="top" wrapText="1"/>
    </xf>
    <xf numFmtId="0" fontId="6" fillId="0" borderId="0" xfId="8" applyFont="1" applyAlignment="1">
      <alignment horizontal="center" vertical="top" wrapText="1"/>
    </xf>
    <xf numFmtId="0" fontId="6" fillId="0" borderId="0" xfId="8" applyFont="1" applyAlignment="1">
      <alignment horizontal="right" vertical="top"/>
    </xf>
    <xf numFmtId="0" fontId="7" fillId="0" borderId="0" xfId="8" applyFont="1" applyAlignment="1">
      <alignment horizontal="right" vertical="top"/>
    </xf>
    <xf numFmtId="0" fontId="8" fillId="0" borderId="0" xfId="8" applyFont="1" applyAlignment="1">
      <alignment wrapText="1"/>
    </xf>
    <xf numFmtId="0" fontId="21" fillId="0" borderId="0" xfId="8" applyFont="1" applyAlignment="1">
      <alignment horizontal="left" vertical="top"/>
    </xf>
    <xf numFmtId="0" fontId="8" fillId="0" borderId="0" xfId="8" applyFont="1" applyAlignment="1">
      <alignment horizontal="left" vertical="top"/>
    </xf>
    <xf numFmtId="0" fontId="5" fillId="0" borderId="0" xfId="8" applyFont="1" applyAlignment="1">
      <alignment horizontal="left" vertical="top"/>
    </xf>
    <xf numFmtId="0" fontId="5" fillId="0" borderId="0" xfId="8" applyFont="1" applyAlignment="1">
      <alignment horizontal="center" vertical="top" wrapText="1"/>
    </xf>
    <xf numFmtId="49" fontId="5" fillId="0" borderId="2" xfId="8" applyNumberFormat="1" applyFont="1" applyBorder="1" applyAlignment="1">
      <alignment horizontal="left" vertical="top"/>
    </xf>
    <xf numFmtId="0" fontId="5" fillId="0" borderId="2" xfId="8" applyFont="1" applyBorder="1" applyAlignment="1">
      <alignment horizontal="left" vertical="top"/>
    </xf>
    <xf numFmtId="0" fontId="5" fillId="0" borderId="2" xfId="8" applyFont="1" applyBorder="1" applyAlignment="1">
      <alignment horizontal="center" vertical="top"/>
    </xf>
    <xf numFmtId="0" fontId="23" fillId="0" borderId="2" xfId="8" applyFont="1" applyBorder="1" applyAlignment="1">
      <alignment horizontal="center" vertical="top"/>
    </xf>
    <xf numFmtId="0" fontId="6" fillId="0" borderId="2" xfId="8" applyFont="1" applyBorder="1" applyAlignment="1">
      <alignment horizontal="right" vertical="top"/>
    </xf>
    <xf numFmtId="0" fontId="24" fillId="0" borderId="2" xfId="8" applyFont="1" applyBorder="1" applyAlignment="1">
      <alignment horizontal="center" vertical="top"/>
    </xf>
    <xf numFmtId="0" fontId="23" fillId="0" borderId="0" xfId="8" applyFont="1" applyAlignment="1">
      <alignment horizontal="center" vertical="top"/>
    </xf>
    <xf numFmtId="0" fontId="24" fillId="0" borderId="0" xfId="8" applyFont="1" applyAlignment="1">
      <alignment horizontal="center" vertical="top"/>
    </xf>
    <xf numFmtId="0" fontId="25" fillId="0" borderId="0" xfId="8" applyFont="1" applyAlignment="1">
      <alignment horizontal="center" vertical="top"/>
    </xf>
    <xf numFmtId="0" fontId="22" fillId="0" borderId="0" xfId="8" applyFont="1" applyAlignment="1">
      <alignment horizontal="center" vertical="top"/>
    </xf>
    <xf numFmtId="0" fontId="26" fillId="0" borderId="0" xfId="8" applyFont="1" applyAlignment="1">
      <alignment horizontal="center" vertical="top"/>
    </xf>
    <xf numFmtId="0" fontId="6" fillId="0" borderId="0" xfId="8" applyFont="1" applyAlignment="1">
      <alignment horizontal="center" vertical="top"/>
    </xf>
    <xf numFmtId="0" fontId="8" fillId="0" borderId="0" xfId="8" applyFont="1"/>
    <xf numFmtId="0" fontId="22" fillId="0" borderId="0" xfId="8" applyFont="1" applyAlignment="1">
      <alignment horizontal="right" vertical="top"/>
    </xf>
    <xf numFmtId="0" fontId="27" fillId="0" borderId="2" xfId="8" applyFont="1" applyBorder="1" applyAlignment="1">
      <alignment horizontal="center" vertical="top"/>
    </xf>
    <xf numFmtId="0" fontId="22" fillId="0" borderId="2" xfId="8" applyFont="1" applyBorder="1" applyAlignment="1">
      <alignment horizontal="center" vertical="top"/>
    </xf>
    <xf numFmtId="0" fontId="28" fillId="0" borderId="0" xfId="8" applyFont="1" applyAlignment="1">
      <alignment horizontal="center" vertical="top"/>
    </xf>
    <xf numFmtId="49" fontId="28" fillId="0" borderId="0" xfId="8" applyNumberFormat="1" applyFont="1" applyAlignment="1">
      <alignment horizontal="left" vertical="top"/>
    </xf>
    <xf numFmtId="0" fontId="6" fillId="0" borderId="0" xfId="8" applyFont="1"/>
    <xf numFmtId="49" fontId="22" fillId="0" borderId="0" xfId="8" applyNumberFormat="1" applyFont="1" applyAlignment="1">
      <alignment horizontal="left" vertical="top"/>
    </xf>
    <xf numFmtId="0" fontId="22" fillId="0" borderId="0" xfId="8" applyFont="1" applyAlignment="1">
      <alignment horizontal="left"/>
    </xf>
    <xf numFmtId="0" fontId="22" fillId="0" borderId="0" xfId="8" applyFont="1" applyAlignment="1">
      <alignment horizontal="left" vertical="top"/>
    </xf>
    <xf numFmtId="0" fontId="22" fillId="0" borderId="0" xfId="8" applyFont="1" applyAlignment="1">
      <alignment wrapText="1"/>
    </xf>
    <xf numFmtId="0" fontId="22" fillId="0" borderId="0" xfId="8" applyFont="1"/>
    <xf numFmtId="0" fontId="22" fillId="0" borderId="0" xfId="8" applyFont="1" applyAlignment="1"/>
    <xf numFmtId="0" fontId="5" fillId="0" borderId="4" xfId="8" applyFont="1" applyBorder="1" applyAlignment="1">
      <alignment horizontal="center" vertical="center" wrapText="1"/>
    </xf>
    <xf numFmtId="0" fontId="5" fillId="0" borderId="4" xfId="8" applyFont="1" applyBorder="1" applyAlignment="1">
      <alignment horizontal="center" vertical="top"/>
    </xf>
    <xf numFmtId="49" fontId="5" fillId="0" borderId="4" xfId="8" applyNumberFormat="1" applyFont="1" applyBorder="1" applyAlignment="1">
      <alignment horizontal="center" vertical="center"/>
    </xf>
    <xf numFmtId="0" fontId="5" fillId="0" borderId="4" xfId="8" applyFont="1" applyBorder="1" applyAlignment="1">
      <alignment horizontal="center" vertical="top" wrapText="1"/>
    </xf>
    <xf numFmtId="0" fontId="5" fillId="0" borderId="4" xfId="8" applyFont="1" applyBorder="1" applyAlignment="1">
      <alignment horizontal="center" vertical="center"/>
    </xf>
    <xf numFmtId="0" fontId="5" fillId="0" borderId="4" xfId="8" quotePrefix="1" applyFont="1" applyBorder="1" applyAlignment="1">
      <alignment horizontal="center" vertical="top"/>
    </xf>
    <xf numFmtId="49" fontId="29" fillId="0" borderId="4" xfId="8" applyNumberFormat="1" applyFont="1" applyBorder="1" applyAlignment="1">
      <alignment horizontal="left" vertical="top" wrapText="1"/>
    </xf>
    <xf numFmtId="0" fontId="5" fillId="0" borderId="4" xfId="8" applyFont="1" applyBorder="1" applyAlignment="1">
      <alignment horizontal="left" vertical="top" wrapText="1"/>
    </xf>
    <xf numFmtId="0" fontId="6" fillId="0" borderId="4" xfId="8" applyFont="1" applyBorder="1" applyAlignment="1">
      <alignment horizontal="center" vertical="top"/>
    </xf>
    <xf numFmtId="0" fontId="6" fillId="0" borderId="4" xfId="8" applyFont="1" applyBorder="1" applyAlignment="1">
      <alignment horizontal="right" vertical="top" wrapText="1"/>
    </xf>
    <xf numFmtId="0" fontId="6" fillId="0" borderId="4" xfId="8" applyFont="1" applyBorder="1" applyAlignment="1">
      <alignment horizontal="right" vertical="top"/>
    </xf>
    <xf numFmtId="0" fontId="6" fillId="0" borderId="4" xfId="8" applyFont="1" applyBorder="1" applyAlignment="1">
      <alignment horizontal="center" vertical="top" wrapText="1"/>
    </xf>
    <xf numFmtId="0" fontId="5" fillId="0" borderId="4" xfId="8" quotePrefix="1" applyFont="1" applyBorder="1" applyAlignment="1">
      <alignment horizontal="center" vertical="top" wrapText="1"/>
    </xf>
    <xf numFmtId="4" fontId="6" fillId="0" borderId="4" xfId="8" applyNumberFormat="1" applyFont="1" applyBorder="1" applyAlignment="1">
      <alignment horizontal="right" vertical="top" wrapText="1"/>
    </xf>
    <xf numFmtId="4" fontId="6" fillId="0" borderId="4" xfId="8" applyNumberFormat="1" applyFont="1" applyBorder="1" applyAlignment="1">
      <alignment horizontal="right" vertical="top"/>
    </xf>
    <xf numFmtId="4" fontId="26" fillId="0" borderId="4" xfId="8" applyNumberFormat="1" applyFont="1" applyBorder="1" applyAlignment="1">
      <alignment horizontal="right" vertical="top" wrapText="1"/>
    </xf>
    <xf numFmtId="4" fontId="8" fillId="0" borderId="0" xfId="8" applyNumberFormat="1" applyFont="1" applyAlignment="1">
      <alignment wrapText="1"/>
    </xf>
    <xf numFmtId="3" fontId="6" fillId="0" borderId="4" xfId="8" applyNumberFormat="1" applyFont="1" applyBorder="1" applyAlignment="1">
      <alignment horizontal="right" vertical="top" wrapText="1"/>
    </xf>
    <xf numFmtId="3" fontId="6" fillId="0" borderId="4" xfId="8" applyNumberFormat="1" applyFont="1" applyBorder="1" applyAlignment="1">
      <alignment horizontal="right" vertical="top"/>
    </xf>
    <xf numFmtId="169" fontId="6" fillId="0" borderId="4" xfId="8" applyNumberFormat="1" applyFont="1" applyBorder="1" applyAlignment="1">
      <alignment horizontal="right" vertical="top" wrapText="1"/>
    </xf>
    <xf numFmtId="3" fontId="26" fillId="0" borderId="4" xfId="8" applyNumberFormat="1" applyFont="1" applyBorder="1" applyAlignment="1">
      <alignment horizontal="right" vertical="top" wrapText="1"/>
    </xf>
    <xf numFmtId="4" fontId="10" fillId="0" borderId="0" xfId="2" applyNumberFormat="1" applyFont="1"/>
    <xf numFmtId="43" fontId="10" fillId="0" borderId="0" xfId="2" applyNumberFormat="1" applyFont="1"/>
    <xf numFmtId="0" fontId="29" fillId="0" borderId="4" xfId="8" applyFont="1" applyBorder="1" applyAlignment="1">
      <alignment horizontal="left" vertical="top" wrapText="1"/>
    </xf>
    <xf numFmtId="0" fontId="22" fillId="0" borderId="4" xfId="6" applyFont="1" applyBorder="1" applyAlignment="1">
      <alignment vertical="top" wrapText="1"/>
    </xf>
    <xf numFmtId="0" fontId="5" fillId="0" borderId="0" xfId="8" applyFont="1" applyAlignment="1">
      <alignment horizontal="center" vertical="top" wrapText="1"/>
    </xf>
    <xf numFmtId="0" fontId="22" fillId="0" borderId="0" xfId="6" applyFont="1" applyAlignment="1">
      <alignment vertical="top" wrapText="1"/>
    </xf>
    <xf numFmtId="0" fontId="28" fillId="0" borderId="0" xfId="8" applyFont="1" applyAlignment="1">
      <alignment horizontal="center" vertical="top" wrapText="1"/>
    </xf>
    <xf numFmtId="0" fontId="5" fillId="0" borderId="4" xfId="8" applyFont="1" applyBorder="1" applyAlignment="1">
      <alignment horizontal="left" vertical="top" wrapText="1"/>
    </xf>
    <xf numFmtId="0" fontId="21" fillId="0" borderId="4" xfId="8" applyFont="1" applyBorder="1" applyAlignment="1">
      <alignment horizontal="left" vertical="top" wrapText="1"/>
    </xf>
    <xf numFmtId="0" fontId="5" fillId="0" borderId="4" xfId="8" applyFont="1" applyBorder="1" applyAlignment="1">
      <alignment horizontal="center" vertical="center" wrapText="1"/>
    </xf>
    <xf numFmtId="0" fontId="5" fillId="0" borderId="4" xfId="8" applyFont="1" applyBorder="1" applyAlignment="1">
      <alignment horizontal="center" vertical="center"/>
    </xf>
    <xf numFmtId="0" fontId="22" fillId="0" borderId="0" xfId="8" applyFont="1" applyBorder="1" applyAlignment="1">
      <alignment horizontal="left" vertical="top" wrapText="1"/>
    </xf>
    <xf numFmtId="0" fontId="22" fillId="0" borderId="0" xfId="8" applyFont="1" applyAlignment="1">
      <alignment horizontal="right"/>
    </xf>
    <xf numFmtId="0" fontId="22" fillId="0" borderId="0" xfId="6" applyFont="1" applyAlignment="1">
      <alignment horizontal="right"/>
    </xf>
    <xf numFmtId="49" fontId="5" fillId="0" borderId="4" xfId="8" applyNumberFormat="1" applyFont="1" applyBorder="1" applyAlignment="1">
      <alignment horizontal="center" vertical="center" wrapText="1"/>
    </xf>
    <xf numFmtId="49" fontId="5" fillId="0" borderId="4" xfId="8" applyNumberFormat="1" applyFont="1" applyBorder="1" applyAlignment="1">
      <alignment horizontal="center" vertical="center"/>
    </xf>
    <xf numFmtId="0" fontId="8" fillId="0" borderId="4" xfId="8" applyFont="1" applyBorder="1" applyAlignment="1">
      <alignment horizontal="center" vertical="center" wrapText="1"/>
    </xf>
    <xf numFmtId="0" fontId="29" fillId="0" borderId="4" xfId="8" applyFont="1" applyBorder="1" applyAlignment="1">
      <alignment horizontal="center" vertical="top"/>
    </xf>
    <xf numFmtId="0" fontId="22" fillId="0" borderId="0" xfId="8" applyFont="1" applyAlignment="1">
      <alignment horizontal="left" wrapText="1"/>
    </xf>
    <xf numFmtId="0" fontId="10" fillId="0" borderId="50" xfId="6" applyFont="1" applyBorder="1" applyAlignment="1">
      <alignment horizontal="center" vertical="center" wrapText="1"/>
    </xf>
    <xf numFmtId="0" fontId="10" fillId="0" borderId="51" xfId="6" applyFont="1" applyBorder="1" applyAlignment="1">
      <alignment horizontal="center" vertical="center" wrapText="1"/>
    </xf>
    <xf numFmtId="0" fontId="10" fillId="0" borderId="33" xfId="6" applyFont="1" applyBorder="1" applyAlignment="1">
      <alignment horizontal="left" wrapText="1"/>
    </xf>
    <xf numFmtId="0" fontId="10" fillId="0" borderId="34" xfId="6" applyFont="1" applyBorder="1" applyAlignment="1">
      <alignment horizontal="left" wrapText="1"/>
    </xf>
    <xf numFmtId="0" fontId="10" fillId="0" borderId="37" xfId="6" applyFont="1" applyBorder="1" applyAlignment="1">
      <alignment horizontal="left" vertical="center" wrapText="1"/>
    </xf>
    <xf numFmtId="0" fontId="10" fillId="0" borderId="38" xfId="6" applyFont="1" applyBorder="1" applyAlignment="1">
      <alignment horizontal="left" vertical="center" wrapText="1"/>
    </xf>
    <xf numFmtId="0" fontId="19" fillId="0" borderId="0" xfId="6" applyFont="1" applyAlignment="1">
      <alignment horizontal="center"/>
    </xf>
    <xf numFmtId="0" fontId="9" fillId="0" borderId="0" xfId="6" applyFont="1" applyAlignment="1">
      <alignment horizontal="center"/>
    </xf>
    <xf numFmtId="0" fontId="10" fillId="0" borderId="14" xfId="6" applyFont="1" applyBorder="1" applyAlignment="1">
      <alignment horizontal="center" vertical="center" wrapText="1"/>
    </xf>
    <xf numFmtId="0" fontId="10" fillId="0" borderId="27" xfId="6" applyFont="1" applyBorder="1" applyAlignment="1">
      <alignment horizontal="center" vertical="center" wrapText="1"/>
    </xf>
    <xf numFmtId="0" fontId="10" fillId="0" borderId="22" xfId="6" applyFont="1" applyBorder="1" applyAlignment="1">
      <alignment horizontal="center" vertical="center" wrapText="1"/>
    </xf>
    <xf numFmtId="0" fontId="10" fillId="0" borderId="41" xfId="6" applyFont="1" applyBorder="1" applyAlignment="1">
      <alignment horizontal="left" wrapText="1"/>
    </xf>
    <xf numFmtId="0" fontId="10" fillId="0" borderId="42" xfId="6" applyFont="1" applyBorder="1" applyAlignment="1">
      <alignment horizontal="left" wrapText="1"/>
    </xf>
    <xf numFmtId="0" fontId="10" fillId="0" borderId="46" xfId="6" applyFont="1" applyBorder="1" applyAlignment="1">
      <alignment horizontal="left" vertical="center" wrapText="1"/>
    </xf>
    <xf numFmtId="0" fontId="10" fillId="0" borderId="47" xfId="6" applyFont="1" applyBorder="1" applyAlignment="1">
      <alignment horizontal="left" vertical="center" wrapText="1"/>
    </xf>
    <xf numFmtId="0" fontId="9" fillId="0" borderId="15" xfId="6" applyFont="1" applyBorder="1" applyAlignment="1">
      <alignment horizontal="center" vertical="center" wrapText="1"/>
    </xf>
    <xf numFmtId="0" fontId="9" fillId="0" borderId="16" xfId="6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4" fontId="10" fillId="0" borderId="4" xfId="2" applyNumberFormat="1" applyFont="1" applyBorder="1" applyAlignment="1">
      <alignment horizontal="center" vertical="center"/>
    </xf>
    <xf numFmtId="164" fontId="10" fillId="0" borderId="11" xfId="3" applyNumberFormat="1" applyFont="1" applyBorder="1" applyAlignment="1">
      <alignment horizontal="center" vertical="center"/>
    </xf>
    <xf numFmtId="164" fontId="10" fillId="0" borderId="13" xfId="3" applyNumberFormat="1" applyFont="1" applyBorder="1" applyAlignment="1">
      <alignment horizontal="center" vertical="center"/>
    </xf>
    <xf numFmtId="164" fontId="10" fillId="0" borderId="12" xfId="3" applyNumberFormat="1" applyFont="1" applyBorder="1" applyAlignment="1">
      <alignment horizontal="center" vertical="center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1" fillId="0" borderId="0" xfId="4" applyFont="1" applyAlignment="1">
      <alignment horizontal="center" vertical="center" wrapText="1"/>
    </xf>
    <xf numFmtId="0" fontId="13" fillId="0" borderId="15" xfId="4" applyFont="1" applyBorder="1" applyAlignment="1">
      <alignment horizontal="center" vertical="center" wrapText="1"/>
    </xf>
    <xf numFmtId="0" fontId="13" fillId="0" borderId="16" xfId="4" applyFont="1" applyBorder="1" applyAlignment="1">
      <alignment horizontal="center" vertical="center" wrapText="1"/>
    </xf>
    <xf numFmtId="0" fontId="12" fillId="0" borderId="18" xfId="4" applyFont="1" applyBorder="1" applyAlignment="1">
      <alignment horizontal="center" vertical="center" wrapText="1"/>
    </xf>
    <xf numFmtId="0" fontId="12" fillId="0" borderId="21" xfId="4" applyFont="1" applyBorder="1" applyAlignment="1">
      <alignment horizontal="center" vertical="center" wrapText="1"/>
    </xf>
    <xf numFmtId="0" fontId="12" fillId="0" borderId="24" xfId="4" applyFont="1" applyBorder="1" applyAlignment="1">
      <alignment horizontal="center" vertical="center" wrapText="1"/>
    </xf>
    <xf numFmtId="0" fontId="12" fillId="0" borderId="19" xfId="4" applyFont="1" applyBorder="1" applyAlignment="1">
      <alignment horizontal="left" wrapText="1"/>
    </xf>
    <xf numFmtId="0" fontId="12" fillId="0" borderId="20" xfId="4" applyFont="1" applyBorder="1" applyAlignment="1">
      <alignment horizontal="left" wrapText="1"/>
    </xf>
    <xf numFmtId="4" fontId="13" fillId="0" borderId="14" xfId="4" applyNumberFormat="1" applyFont="1" applyBorder="1" applyAlignment="1">
      <alignment horizontal="center" vertical="center" wrapText="1"/>
    </xf>
    <xf numFmtId="4" fontId="13" fillId="0" borderId="22" xfId="4" applyNumberFormat="1" applyFont="1" applyBorder="1" applyAlignment="1">
      <alignment horizontal="center" vertical="center" wrapText="1"/>
    </xf>
    <xf numFmtId="4" fontId="13" fillId="0" borderId="27" xfId="4" applyNumberFormat="1" applyFont="1" applyBorder="1" applyAlignment="1">
      <alignment horizontal="center" vertical="center" wrapText="1"/>
    </xf>
    <xf numFmtId="4" fontId="13" fillId="0" borderId="16" xfId="4" applyNumberFormat="1" applyFont="1" applyBorder="1" applyAlignment="1">
      <alignment horizontal="center" vertical="center"/>
    </xf>
    <xf numFmtId="4" fontId="13" fillId="0" borderId="23" xfId="4" applyNumberFormat="1" applyFont="1" applyBorder="1" applyAlignment="1">
      <alignment horizontal="center" vertical="center"/>
    </xf>
    <xf numFmtId="4" fontId="13" fillId="0" borderId="28" xfId="4" applyNumberFormat="1" applyFont="1" applyBorder="1" applyAlignment="1">
      <alignment horizontal="center" vertical="center"/>
    </xf>
    <xf numFmtId="0" fontId="12" fillId="0" borderId="11" xfId="4" applyFont="1" applyBorder="1" applyAlignment="1">
      <alignment horizontal="left" vertical="center" wrapText="1"/>
    </xf>
    <xf numFmtId="0" fontId="12" fillId="0" borderId="13" xfId="4" applyFont="1" applyBorder="1" applyAlignment="1">
      <alignment horizontal="left" vertical="center" wrapText="1"/>
    </xf>
    <xf numFmtId="0" fontId="12" fillId="0" borderId="12" xfId="4" applyFont="1" applyBorder="1" applyAlignment="1">
      <alignment horizontal="left" vertical="center" wrapText="1"/>
    </xf>
    <xf numFmtId="0" fontId="12" fillId="0" borderId="25" xfId="4" applyFont="1" applyBorder="1" applyAlignment="1">
      <alignment horizontal="left" vertical="center" wrapText="1"/>
    </xf>
    <xf numFmtId="0" fontId="12" fillId="0" borderId="26" xfId="4" applyFont="1" applyBorder="1" applyAlignment="1">
      <alignment horizontal="left" vertical="center" wrapText="1"/>
    </xf>
    <xf numFmtId="0" fontId="12" fillId="0" borderId="0" xfId="4" applyFont="1" applyFill="1"/>
    <xf numFmtId="2" fontId="12" fillId="0" borderId="0" xfId="4" applyNumberFormat="1" applyFont="1" applyFill="1"/>
    <xf numFmtId="1" fontId="12" fillId="0" borderId="0" xfId="4" applyNumberFormat="1" applyFont="1" applyFill="1"/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</xf>
    <xf numFmtId="0" fontId="32" fillId="0" borderId="0" xfId="2" applyFont="1" applyAlignment="1">
      <alignment horizontal="center" vertical="center"/>
    </xf>
    <xf numFmtId="0" fontId="22" fillId="0" borderId="0" xfId="2" applyFont="1"/>
    <xf numFmtId="0" fontId="32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166" fontId="22" fillId="0" borderId="4" xfId="0" applyNumberFormat="1" applyFont="1" applyBorder="1" applyAlignment="1">
      <alignment horizontal="center" vertical="center"/>
    </xf>
    <xf numFmtId="4" fontId="22" fillId="0" borderId="4" xfId="0" applyNumberFormat="1" applyFont="1" applyBorder="1" applyAlignment="1">
      <alignment horizontal="center" vertical="center"/>
    </xf>
    <xf numFmtId="4" fontId="22" fillId="0" borderId="0" xfId="0" applyNumberFormat="1" applyFont="1"/>
    <xf numFmtId="0" fontId="32" fillId="0" borderId="0" xfId="0" applyFont="1"/>
    <xf numFmtId="167" fontId="22" fillId="0" borderId="4" xfId="0" applyNumberFormat="1" applyFont="1" applyBorder="1" applyAlignment="1">
      <alignment horizontal="center" vertical="center"/>
    </xf>
    <xf numFmtId="9" fontId="22" fillId="0" borderId="4" xfId="0" applyNumberFormat="1" applyFont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vertical="center"/>
    </xf>
    <xf numFmtId="4" fontId="22" fillId="2" borderId="0" xfId="0" applyNumberFormat="1" applyFont="1" applyFill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23" fillId="0" borderId="4" xfId="0" applyFont="1" applyBorder="1" applyAlignment="1">
      <alignment horizontal="center" vertical="center"/>
    </xf>
    <xf numFmtId="166" fontId="23" fillId="0" borderId="4" xfId="0" applyNumberFormat="1" applyFont="1" applyBorder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22" fillId="0" borderId="0" xfId="2" applyFont="1" applyAlignment="1">
      <alignment vertical="center"/>
    </xf>
    <xf numFmtId="4" fontId="22" fillId="0" borderId="0" xfId="2" applyNumberFormat="1" applyFont="1" applyAlignment="1">
      <alignment horizontal="center" vertical="center"/>
    </xf>
    <xf numFmtId="0" fontId="22" fillId="0" borderId="0" xfId="6" applyFont="1" applyAlignment="1">
      <alignment wrapText="1"/>
    </xf>
    <xf numFmtId="0" fontId="22" fillId="0" borderId="4" xfId="6" applyFont="1" applyBorder="1" applyAlignment="1">
      <alignment vertical="top"/>
    </xf>
    <xf numFmtId="0" fontId="22" fillId="0" borderId="0" xfId="6" applyFont="1"/>
    <xf numFmtId="0" fontId="6" fillId="0" borderId="0" xfId="1" applyNumberFormat="1" applyFont="1" applyFill="1" applyBorder="1" applyAlignment="1" applyProtection="1"/>
    <xf numFmtId="0" fontId="6" fillId="0" borderId="0" xfId="1" applyNumberFormat="1" applyFont="1" applyFill="1" applyBorder="1" applyAlignment="1" applyProtection="1">
      <alignment horizontal="right"/>
    </xf>
    <xf numFmtId="0" fontId="26" fillId="0" borderId="0" xfId="1" applyNumberFormat="1" applyFont="1" applyFill="1" applyBorder="1" applyAlignment="1" applyProtection="1">
      <alignment horizontal="center" vertical="top"/>
    </xf>
    <xf numFmtId="0" fontId="26" fillId="0" borderId="0" xfId="1" applyNumberFormat="1" applyFont="1" applyFill="1" applyBorder="1" applyAlignment="1" applyProtection="1">
      <alignment vertical="top"/>
    </xf>
    <xf numFmtId="0" fontId="6" fillId="0" borderId="0" xfId="1" applyNumberFormat="1" applyFont="1" applyFill="1" applyBorder="1" applyAlignment="1" applyProtection="1">
      <alignment horizontal="left" vertical="top"/>
    </xf>
    <xf numFmtId="0" fontId="6" fillId="0" borderId="0" xfId="1" applyNumberFormat="1" applyFont="1" applyFill="1" applyBorder="1" applyAlignment="1" applyProtection="1">
      <alignment wrapText="1"/>
    </xf>
    <xf numFmtId="0" fontId="6" fillId="0" borderId="0" xfId="1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wrapText="1"/>
    </xf>
    <xf numFmtId="0" fontId="6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right"/>
    </xf>
    <xf numFmtId="0" fontId="6" fillId="0" borderId="0" xfId="1" applyNumberFormat="1" applyFont="1" applyFill="1" applyBorder="1" applyAlignment="1" applyProtection="1">
      <alignment vertical="top"/>
    </xf>
    <xf numFmtId="0" fontId="26" fillId="0" borderId="0" xfId="1" applyNumberFormat="1" applyFon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>
      <alignment horizontal="left" vertical="top"/>
    </xf>
    <xf numFmtId="0" fontId="6" fillId="0" borderId="0" xfId="1" applyNumberFormat="1" applyFont="1" applyFill="1" applyBorder="1" applyAlignment="1" applyProtection="1">
      <alignment horizontal="left" vertical="top" wrapText="1"/>
    </xf>
    <xf numFmtId="0" fontId="6" fillId="0" borderId="0" xfId="1" applyNumberFormat="1" applyFont="1" applyFill="1" applyBorder="1" applyAlignment="1" applyProtection="1">
      <alignment horizontal="left"/>
    </xf>
    <xf numFmtId="0" fontId="6" fillId="0" borderId="1" xfId="1" applyNumberFormat="1" applyFont="1" applyFill="1" applyBorder="1" applyAlignment="1" applyProtection="1"/>
    <xf numFmtId="0" fontId="6" fillId="0" borderId="1" xfId="1" applyNumberFormat="1" applyFont="1" applyFill="1" applyBorder="1" applyAlignment="1" applyProtection="1">
      <alignment vertical="top"/>
    </xf>
    <xf numFmtId="0" fontId="6" fillId="0" borderId="0" xfId="1" applyNumberFormat="1" applyFont="1" applyFill="1" applyBorder="1" applyAlignment="1" applyProtection="1">
      <alignment horizontal="center" wrapText="1"/>
    </xf>
    <xf numFmtId="0" fontId="24" fillId="0" borderId="2" xfId="1" applyNumberFormat="1" applyFont="1" applyFill="1" applyBorder="1" applyAlignment="1" applyProtection="1">
      <alignment horizontal="center" vertical="top"/>
    </xf>
    <xf numFmtId="0" fontId="24" fillId="0" borderId="0" xfId="1" applyNumberFormat="1" applyFont="1" applyFill="1" applyBorder="1" applyAlignment="1" applyProtection="1">
      <alignment horizontal="center" vertical="top"/>
    </xf>
    <xf numFmtId="0" fontId="33" fillId="0" borderId="0" xfId="1" applyNumberFormat="1" applyFont="1" applyFill="1" applyBorder="1" applyAlignment="1" applyProtection="1">
      <alignment horizontal="center"/>
    </xf>
    <xf numFmtId="0" fontId="33" fillId="0" borderId="0" xfId="1" applyNumberFormat="1" applyFont="1" applyFill="1" applyBorder="1" applyAlignment="1" applyProtection="1">
      <alignment horizontal="center"/>
    </xf>
    <xf numFmtId="0" fontId="6" fillId="0" borderId="1" xfId="1" applyNumberFormat="1" applyFont="1" applyFill="1" applyBorder="1" applyAlignment="1" applyProtection="1">
      <alignment horizontal="center" wrapText="1"/>
    </xf>
    <xf numFmtId="0" fontId="6" fillId="0" borderId="1" xfId="1" applyNumberFormat="1" applyFont="1" applyFill="1" applyBorder="1" applyAlignment="1" applyProtection="1">
      <alignment horizontal="center"/>
    </xf>
    <xf numFmtId="0" fontId="24" fillId="0" borderId="2" xfId="1" applyNumberFormat="1" applyFont="1" applyFill="1" applyBorder="1" applyAlignment="1" applyProtection="1">
      <alignment horizontal="center"/>
    </xf>
    <xf numFmtId="0" fontId="24" fillId="0" borderId="0" xfId="1" applyNumberFormat="1" applyFont="1" applyFill="1" applyBorder="1" applyAlignment="1" applyProtection="1"/>
    <xf numFmtId="3" fontId="6" fillId="0" borderId="0" xfId="1" applyNumberFormat="1" applyFont="1" applyFill="1" applyBorder="1" applyAlignment="1" applyProtection="1">
      <alignment horizontal="right" vertical="top"/>
    </xf>
    <xf numFmtId="0" fontId="24" fillId="0" borderId="0" xfId="1" applyNumberFormat="1" applyFont="1" applyFill="1" applyBorder="1" applyAlignment="1" applyProtection="1">
      <alignment horizontal="center"/>
    </xf>
    <xf numFmtId="0" fontId="26" fillId="0" borderId="0" xfId="1" applyNumberFormat="1" applyFont="1" applyFill="1" applyBorder="1" applyAlignment="1" applyProtection="1">
      <alignment horizontal="left"/>
    </xf>
    <xf numFmtId="0" fontId="6" fillId="0" borderId="0" xfId="1" applyNumberFormat="1" applyFont="1" applyFill="1" applyBorder="1" applyAlignment="1" applyProtection="1">
      <alignment horizontal="center"/>
    </xf>
    <xf numFmtId="0" fontId="26" fillId="0" borderId="0" xfId="0" applyNumberFormat="1" applyFont="1" applyFill="1" applyBorder="1" applyAlignment="1" applyProtection="1">
      <alignment horizontal="left"/>
    </xf>
    <xf numFmtId="2" fontId="6" fillId="0" borderId="1" xfId="0" applyNumberFormat="1" applyFont="1" applyFill="1" applyBorder="1" applyAlignment="1" applyProtection="1"/>
    <xf numFmtId="49" fontId="6" fillId="0" borderId="1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vertical="center" wrapText="1"/>
    </xf>
    <xf numFmtId="2" fontId="6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>
      <alignment horizontal="right"/>
    </xf>
    <xf numFmtId="49" fontId="6" fillId="0" borderId="3" xfId="0" applyNumberFormat="1" applyFont="1" applyFill="1" applyBorder="1" applyAlignment="1" applyProtection="1">
      <alignment horizontal="right"/>
    </xf>
    <xf numFmtId="2" fontId="6" fillId="0" borderId="3" xfId="0" applyNumberFormat="1" applyFont="1" applyFill="1" applyBorder="1" applyAlignment="1" applyProtection="1">
      <alignment horizontal="right"/>
    </xf>
    <xf numFmtId="0" fontId="6" fillId="0" borderId="3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29" fillId="0" borderId="5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9" fillId="0" borderId="6" xfId="0" applyNumberFormat="1" applyFont="1" applyFill="1" applyBorder="1" applyAlignment="1" applyProtection="1">
      <alignment horizontal="left" vertical="center" wrapText="1"/>
    </xf>
    <xf numFmtId="0" fontId="29" fillId="0" borderId="0" xfId="1" applyNumberFormat="1" applyFont="1" applyFill="1" applyBorder="1" applyAlignment="1" applyProtection="1">
      <alignment wrapText="1"/>
    </xf>
    <xf numFmtId="0" fontId="26" fillId="0" borderId="7" xfId="0" applyNumberFormat="1" applyFont="1" applyFill="1" applyBorder="1" applyAlignment="1" applyProtection="1">
      <alignment horizontal="center" vertical="top" wrapText="1"/>
    </xf>
    <xf numFmtId="0" fontId="26" fillId="0" borderId="2" xfId="0" applyNumberFormat="1" applyFont="1" applyFill="1" applyBorder="1" applyAlignment="1" applyProtection="1">
      <alignment horizontal="left" vertical="top" wrapText="1"/>
    </xf>
    <xf numFmtId="0" fontId="26" fillId="0" borderId="2" xfId="0" applyNumberFormat="1" applyFont="1" applyFill="1" applyBorder="1" applyAlignment="1" applyProtection="1">
      <alignment horizontal="left" vertical="top" wrapText="1"/>
    </xf>
    <xf numFmtId="0" fontId="26" fillId="0" borderId="2" xfId="0" applyNumberFormat="1" applyFont="1" applyFill="1" applyBorder="1" applyAlignment="1" applyProtection="1">
      <alignment horizontal="center" vertical="top" wrapText="1"/>
    </xf>
    <xf numFmtId="4" fontId="26" fillId="0" borderId="2" xfId="0" applyNumberFormat="1" applyFont="1" applyFill="1" applyBorder="1" applyAlignment="1" applyProtection="1">
      <alignment horizontal="right" vertical="top" wrapText="1"/>
    </xf>
    <xf numFmtId="3" fontId="26" fillId="0" borderId="8" xfId="0" applyNumberFormat="1" applyFont="1" applyFill="1" applyBorder="1" applyAlignment="1" applyProtection="1">
      <alignment horizontal="right" vertical="top" wrapText="1"/>
    </xf>
    <xf numFmtId="0" fontId="26" fillId="0" borderId="0" xfId="1" applyNumberFormat="1" applyFont="1" applyFill="1" applyBorder="1" applyAlignment="1" applyProtection="1">
      <alignment wrapText="1"/>
    </xf>
    <xf numFmtId="0" fontId="26" fillId="0" borderId="9" xfId="0" applyNumberFormat="1" applyFont="1" applyFill="1" applyBorder="1" applyAlignment="1" applyProtection="1">
      <alignment horizontal="center" vertical="top" wrapText="1"/>
    </xf>
    <xf numFmtId="0" fontId="2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vertical="top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4" fontId="26" fillId="0" borderId="0" xfId="0" applyNumberFormat="1" applyFont="1" applyFill="1" applyBorder="1" applyAlignment="1" applyProtection="1">
      <alignment horizontal="right" vertical="top" wrapText="1"/>
    </xf>
    <xf numFmtId="2" fontId="26" fillId="0" borderId="0" xfId="0" applyNumberFormat="1" applyFont="1" applyFill="1" applyBorder="1" applyAlignment="1" applyProtection="1">
      <alignment horizontal="center" vertical="top" wrapText="1"/>
    </xf>
    <xf numFmtId="3" fontId="26" fillId="0" borderId="10" xfId="0" applyNumberFormat="1" applyFont="1" applyFill="1" applyBorder="1" applyAlignment="1" applyProtection="1">
      <alignment horizontal="right" vertical="top" wrapText="1"/>
    </xf>
    <xf numFmtId="0" fontId="26" fillId="0" borderId="0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/>
    <xf numFmtId="0" fontId="26" fillId="0" borderId="2" xfId="0" applyNumberFormat="1" applyFont="1" applyFill="1" applyBorder="1" applyAlignment="1" applyProtection="1">
      <alignment horizontal="right" vertical="top" wrapText="1"/>
    </xf>
    <xf numFmtId="4" fontId="26" fillId="0" borderId="2" xfId="0" applyNumberFormat="1" applyFont="1" applyFill="1" applyBorder="1" applyAlignment="1" applyProtection="1">
      <alignment horizontal="right" vertical="top"/>
    </xf>
    <xf numFmtId="2" fontId="26" fillId="0" borderId="2" xfId="0" applyNumberFormat="1" applyFont="1" applyFill="1" applyBorder="1" applyAlignment="1" applyProtection="1">
      <alignment horizontal="center" vertical="top"/>
    </xf>
    <xf numFmtId="3" fontId="26" fillId="0" borderId="8" xfId="0" applyNumberFormat="1" applyFont="1" applyFill="1" applyBorder="1" applyAlignment="1" applyProtection="1">
      <alignment horizontal="right" vertical="top"/>
    </xf>
    <xf numFmtId="0" fontId="6" fillId="0" borderId="9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 vertical="top" wrapText="1"/>
    </xf>
    <xf numFmtId="4" fontId="6" fillId="0" borderId="0" xfId="0" applyNumberFormat="1" applyFont="1" applyFill="1" applyBorder="1" applyAlignment="1" applyProtection="1">
      <alignment horizontal="right" vertical="top"/>
    </xf>
    <xf numFmtId="2" fontId="6" fillId="0" borderId="0" xfId="0" applyNumberFormat="1" applyFont="1" applyFill="1" applyBorder="1" applyAlignment="1" applyProtection="1">
      <alignment horizontal="center" vertical="top"/>
    </xf>
    <xf numFmtId="3" fontId="6" fillId="0" borderId="10" xfId="0" applyNumberFormat="1" applyFont="1" applyFill="1" applyBorder="1" applyAlignment="1" applyProtection="1">
      <alignment horizontal="right" vertical="top"/>
    </xf>
    <xf numFmtId="0" fontId="26" fillId="0" borderId="0" xfId="0" applyNumberFormat="1" applyFont="1" applyFill="1" applyBorder="1" applyAlignment="1" applyProtection="1">
      <alignment horizontal="left" vertical="top" wrapText="1"/>
    </xf>
    <xf numFmtId="4" fontId="26" fillId="0" borderId="0" xfId="0" applyNumberFormat="1" applyFont="1" applyFill="1" applyBorder="1" applyAlignment="1" applyProtection="1">
      <alignment horizontal="right" vertical="top"/>
    </xf>
    <xf numFmtId="2" fontId="26" fillId="0" borderId="0" xfId="0" applyNumberFormat="1" applyFont="1" applyFill="1" applyBorder="1" applyAlignment="1" applyProtection="1">
      <alignment horizontal="center" vertical="top"/>
    </xf>
    <xf numFmtId="3" fontId="26" fillId="0" borderId="10" xfId="0" applyNumberFormat="1" applyFont="1" applyFill="1" applyBorder="1" applyAlignment="1" applyProtection="1">
      <alignment horizontal="right" vertical="top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10" xfId="0" applyNumberFormat="1" applyFont="1" applyFill="1" applyBorder="1" applyAlignment="1" applyProtection="1">
      <alignment horizontal="left" vertical="top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>
      <alignment horizontal="right" vertical="top" wrapText="1"/>
    </xf>
    <xf numFmtId="3" fontId="6" fillId="0" borderId="10" xfId="0" applyNumberFormat="1" applyFont="1" applyFill="1" applyBorder="1" applyAlignment="1" applyProtection="1">
      <alignment horizontal="right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4" fontId="6" fillId="0" borderId="2" xfId="0" applyNumberFormat="1" applyFont="1" applyFill="1" applyBorder="1" applyAlignment="1" applyProtection="1">
      <alignment horizontal="right" vertical="top" wrapText="1"/>
    </xf>
    <xf numFmtId="3" fontId="6" fillId="0" borderId="8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</xf>
    <xf numFmtId="2" fontId="6" fillId="0" borderId="0" xfId="0" applyNumberFormat="1" applyFont="1" applyFill="1" applyBorder="1" applyAlignment="1" applyProtection="1">
      <alignment vertical="top"/>
    </xf>
    <xf numFmtId="3" fontId="6" fillId="0" borderId="0" xfId="0" applyNumberFormat="1" applyFont="1" applyFill="1" applyBorder="1" applyAlignment="1" applyProtection="1">
      <alignment vertical="top"/>
    </xf>
    <xf numFmtId="0" fontId="26" fillId="0" borderId="2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6" fillId="0" borderId="0" xfId="0" applyNumberFormat="1" applyFont="1" applyFill="1" applyBorder="1" applyAlignment="1" applyProtection="1">
      <alignment horizontal="center" vertical="top"/>
    </xf>
    <xf numFmtId="4" fontId="26" fillId="0" borderId="10" xfId="0" applyNumberFormat="1" applyFont="1" applyFill="1" applyBorder="1" applyAlignment="1" applyProtection="1">
      <alignment horizontal="right" vertical="top"/>
    </xf>
    <xf numFmtId="0" fontId="26" fillId="0" borderId="0" xfId="1" applyNumberFormat="1" applyFont="1" applyFill="1" applyBorder="1" applyAlignment="1" applyProtection="1">
      <alignment horizontal="right" vertical="top" wrapText="1"/>
    </xf>
    <xf numFmtId="0" fontId="26" fillId="0" borderId="0" xfId="1" applyNumberFormat="1" applyFont="1" applyFill="1" applyBorder="1" applyAlignment="1" applyProtection="1">
      <alignment horizontal="left" vertical="top" wrapText="1"/>
    </xf>
    <xf numFmtId="4" fontId="26" fillId="0" borderId="0" xfId="1" applyNumberFormat="1" applyFont="1" applyFill="1" applyBorder="1" applyAlignment="1" applyProtection="1">
      <alignment horizontal="right" vertical="top"/>
    </xf>
    <xf numFmtId="2" fontId="26" fillId="0" borderId="0" xfId="1" applyNumberFormat="1" applyFont="1" applyFill="1" applyBorder="1" applyAlignment="1" applyProtection="1">
      <alignment horizontal="center" vertical="top"/>
    </xf>
    <xf numFmtId="3" fontId="26" fillId="0" borderId="0" xfId="1" applyNumberFormat="1" applyFont="1" applyFill="1" applyBorder="1" applyAlignment="1" applyProtection="1">
      <alignment horizontal="right" vertical="top"/>
    </xf>
    <xf numFmtId="0" fontId="6" fillId="0" borderId="2" xfId="1" applyNumberFormat="1" applyFont="1" applyFill="1" applyBorder="1" applyAlignment="1" applyProtection="1"/>
    <xf numFmtId="0" fontId="6" fillId="0" borderId="0" xfId="1" applyNumberFormat="1" applyFont="1" applyFill="1" applyBorder="1" applyAlignment="1" applyProtection="1">
      <alignment horizontal="right" vertical="top"/>
    </xf>
    <xf numFmtId="0" fontId="6" fillId="0" borderId="1" xfId="1" applyNumberFormat="1" applyFont="1" applyFill="1" applyBorder="1" applyAlignment="1" applyProtection="1">
      <alignment horizontal="left" vertical="top"/>
    </xf>
    <xf numFmtId="0" fontId="24" fillId="0" borderId="2" xfId="1" applyNumberFormat="1" applyFont="1" applyFill="1" applyBorder="1" applyAlignment="1" applyProtection="1">
      <alignment horizontal="center" vertical="center"/>
    </xf>
    <xf numFmtId="0" fontId="26" fillId="0" borderId="0" xfId="1" applyNumberFormat="1" applyFont="1" applyFill="1" applyBorder="1" applyAlignment="1" applyProtection="1">
      <alignment vertical="top" wrapText="1"/>
    </xf>
    <xf numFmtId="0" fontId="6" fillId="0" borderId="1" xfId="1" applyNumberFormat="1" applyFont="1" applyFill="1" applyBorder="1" applyAlignment="1" applyProtection="1">
      <alignment horizontal="right"/>
    </xf>
    <xf numFmtId="2" fontId="6" fillId="0" borderId="1" xfId="1" applyNumberFormat="1" applyFont="1" applyFill="1" applyBorder="1" applyAlignment="1" applyProtection="1"/>
    <xf numFmtId="49" fontId="6" fillId="0" borderId="1" xfId="1" applyNumberFormat="1" applyFont="1" applyFill="1" applyBorder="1" applyAlignment="1" applyProtection="1">
      <alignment horizontal="right"/>
    </xf>
    <xf numFmtId="0" fontId="6" fillId="0" borderId="0" xfId="1" applyNumberFormat="1" applyFont="1" applyFill="1" applyBorder="1" applyAlignment="1" applyProtection="1">
      <alignment vertical="center" wrapText="1"/>
    </xf>
    <xf numFmtId="2" fontId="6" fillId="0" borderId="0" xfId="1" applyNumberFormat="1" applyFont="1" applyFill="1" applyBorder="1" applyAlignment="1" applyProtection="1"/>
    <xf numFmtId="49" fontId="6" fillId="0" borderId="0" xfId="1" applyNumberFormat="1" applyFont="1" applyFill="1" applyBorder="1" applyAlignment="1" applyProtection="1">
      <alignment horizontal="right"/>
    </xf>
    <xf numFmtId="49" fontId="6" fillId="0" borderId="3" xfId="1" applyNumberFormat="1" applyFont="1" applyFill="1" applyBorder="1" applyAlignment="1" applyProtection="1">
      <alignment horizontal="right"/>
    </xf>
    <xf numFmtId="2" fontId="6" fillId="0" borderId="3" xfId="1" applyNumberFormat="1" applyFont="1" applyFill="1" applyBorder="1" applyAlignment="1" applyProtection="1">
      <alignment horizontal="right"/>
    </xf>
    <xf numFmtId="0" fontId="6" fillId="0" borderId="3" xfId="1" applyNumberFormat="1" applyFon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>
      <alignment vertical="center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/>
    </xf>
    <xf numFmtId="0" fontId="6" fillId="0" borderId="4" xfId="1" applyNumberFormat="1" applyFont="1" applyFill="1" applyBorder="1" applyAlignment="1" applyProtection="1">
      <alignment horizontal="center" vertical="center"/>
    </xf>
    <xf numFmtId="0" fontId="29" fillId="0" borderId="5" xfId="1" applyNumberFormat="1" applyFont="1" applyFill="1" applyBorder="1" applyAlignment="1" applyProtection="1">
      <alignment horizontal="left" vertical="center" wrapText="1"/>
    </xf>
    <xf numFmtId="0" fontId="29" fillId="0" borderId="3" xfId="1" applyNumberFormat="1" applyFont="1" applyFill="1" applyBorder="1" applyAlignment="1" applyProtection="1">
      <alignment horizontal="left" vertical="center" wrapText="1"/>
    </xf>
    <xf numFmtId="0" fontId="29" fillId="0" borderId="6" xfId="1" applyNumberFormat="1" applyFont="1" applyFill="1" applyBorder="1" applyAlignment="1" applyProtection="1">
      <alignment horizontal="left" vertical="center" wrapText="1"/>
    </xf>
    <xf numFmtId="0" fontId="26" fillId="0" borderId="5" xfId="1" applyNumberFormat="1" applyFont="1" applyFill="1" applyBorder="1" applyAlignment="1" applyProtection="1">
      <alignment horizontal="left" vertical="center" wrapText="1"/>
    </xf>
    <xf numFmtId="0" fontId="26" fillId="0" borderId="3" xfId="1" applyNumberFormat="1" applyFont="1" applyFill="1" applyBorder="1" applyAlignment="1" applyProtection="1">
      <alignment horizontal="left" vertical="center" wrapText="1"/>
    </xf>
    <xf numFmtId="0" fontId="26" fillId="0" borderId="6" xfId="1" applyNumberFormat="1" applyFont="1" applyFill="1" applyBorder="1" applyAlignment="1" applyProtection="1">
      <alignment horizontal="left" vertical="center" wrapText="1"/>
    </xf>
    <xf numFmtId="0" fontId="26" fillId="0" borderId="7" xfId="1" applyNumberFormat="1" applyFont="1" applyFill="1" applyBorder="1" applyAlignment="1" applyProtection="1">
      <alignment horizontal="center" vertical="top" wrapText="1"/>
    </xf>
    <xf numFmtId="0" fontId="26" fillId="0" borderId="2" xfId="1" applyNumberFormat="1" applyFont="1" applyFill="1" applyBorder="1" applyAlignment="1" applyProtection="1">
      <alignment horizontal="left" vertical="top" wrapText="1"/>
    </xf>
    <xf numFmtId="0" fontId="26" fillId="0" borderId="2" xfId="1" applyNumberFormat="1" applyFont="1" applyFill="1" applyBorder="1" applyAlignment="1" applyProtection="1">
      <alignment horizontal="left" vertical="top" wrapText="1"/>
    </xf>
    <xf numFmtId="0" fontId="26" fillId="0" borderId="2" xfId="1" applyNumberFormat="1" applyFont="1" applyFill="1" applyBorder="1" applyAlignment="1" applyProtection="1">
      <alignment horizontal="center" vertical="top" wrapText="1"/>
    </xf>
    <xf numFmtId="4" fontId="26" fillId="0" borderId="2" xfId="1" applyNumberFormat="1" applyFont="1" applyFill="1" applyBorder="1" applyAlignment="1" applyProtection="1">
      <alignment horizontal="right" vertical="top" wrapText="1"/>
    </xf>
    <xf numFmtId="3" fontId="26" fillId="0" borderId="8" xfId="1" applyNumberFormat="1" applyFont="1" applyFill="1" applyBorder="1" applyAlignment="1" applyProtection="1">
      <alignment horizontal="right" vertical="top" wrapText="1"/>
    </xf>
    <xf numFmtId="0" fontId="6" fillId="0" borderId="9" xfId="1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horizontal="right" vertical="top" wrapText="1"/>
    </xf>
    <xf numFmtId="0" fontId="6" fillId="0" borderId="0" xfId="1" applyNumberFormat="1" applyFont="1" applyFill="1" applyBorder="1" applyAlignment="1" applyProtection="1">
      <alignment horizontal="center" vertical="top" wrapText="1"/>
    </xf>
    <xf numFmtId="4" fontId="6" fillId="0" borderId="0" xfId="1" applyNumberFormat="1" applyFont="1" applyFill="1" applyBorder="1" applyAlignment="1" applyProtection="1">
      <alignment horizontal="right" vertical="top" wrapText="1"/>
    </xf>
    <xf numFmtId="3" fontId="6" fillId="0" borderId="10" xfId="1" applyNumberFormat="1" applyFont="1" applyFill="1" applyBorder="1" applyAlignment="1" applyProtection="1">
      <alignment horizontal="right" vertical="top" wrapText="1"/>
    </xf>
    <xf numFmtId="0" fontId="6" fillId="0" borderId="2" xfId="1" applyNumberFormat="1" applyFont="1" applyFill="1" applyBorder="1" applyAlignment="1" applyProtection="1">
      <alignment horizontal="left" vertical="top" wrapText="1"/>
    </xf>
    <xf numFmtId="0" fontId="6" fillId="0" borderId="2" xfId="1" applyNumberFormat="1" applyFont="1" applyFill="1" applyBorder="1" applyAlignment="1" applyProtection="1">
      <alignment horizontal="center" vertical="top" wrapText="1"/>
    </xf>
    <xf numFmtId="4" fontId="6" fillId="0" borderId="2" xfId="1" applyNumberFormat="1" applyFont="1" applyFill="1" applyBorder="1" applyAlignment="1" applyProtection="1">
      <alignment horizontal="right" vertical="top" wrapText="1"/>
    </xf>
    <xf numFmtId="3" fontId="6" fillId="0" borderId="8" xfId="1" applyNumberFormat="1" applyFont="1" applyFill="1" applyBorder="1" applyAlignment="1" applyProtection="1">
      <alignment horizontal="right" vertical="top" wrapText="1"/>
    </xf>
    <xf numFmtId="0" fontId="26" fillId="0" borderId="9" xfId="1" applyNumberFormat="1" applyFont="1" applyFill="1" applyBorder="1" applyAlignment="1" applyProtection="1">
      <alignment horizontal="center" vertical="top" wrapText="1"/>
    </xf>
    <xf numFmtId="0" fontId="6" fillId="0" borderId="9" xfId="1" applyNumberFormat="1" applyFont="1" applyFill="1" applyBorder="1" applyAlignment="1" applyProtection="1">
      <alignment horizontal="center" vertical="top" wrapText="1"/>
    </xf>
    <xf numFmtId="0" fontId="6" fillId="0" borderId="0" xfId="1" applyNumberFormat="1" applyFont="1" applyFill="1" applyBorder="1" applyAlignment="1" applyProtection="1">
      <alignment horizontal="left" vertical="top" wrapText="1"/>
    </xf>
    <xf numFmtId="0" fontId="6" fillId="0" borderId="10" xfId="1" applyNumberFormat="1" applyFont="1" applyFill="1" applyBorder="1" applyAlignment="1" applyProtection="1">
      <alignment horizontal="left" vertical="top" wrapText="1"/>
    </xf>
    <xf numFmtId="0" fontId="26" fillId="0" borderId="0" xfId="1" applyNumberFormat="1" applyFont="1" applyFill="1" applyBorder="1" applyAlignment="1" applyProtection="1">
      <alignment horizontal="center" vertical="top" wrapText="1"/>
    </xf>
    <xf numFmtId="0" fontId="6" fillId="0" borderId="7" xfId="1" applyNumberFormat="1" applyFont="1" applyFill="1" applyBorder="1" applyAlignment="1" applyProtection="1"/>
    <xf numFmtId="0" fontId="26" fillId="0" borderId="2" xfId="1" applyNumberFormat="1" applyFont="1" applyFill="1" applyBorder="1" applyAlignment="1" applyProtection="1">
      <alignment horizontal="right" vertical="top" wrapText="1"/>
    </xf>
    <xf numFmtId="4" fontId="26" fillId="0" borderId="2" xfId="1" applyNumberFormat="1" applyFont="1" applyFill="1" applyBorder="1" applyAlignment="1" applyProtection="1">
      <alignment horizontal="right" vertical="top"/>
    </xf>
    <xf numFmtId="2" fontId="26" fillId="0" borderId="2" xfId="1" applyNumberFormat="1" applyFont="1" applyFill="1" applyBorder="1" applyAlignment="1" applyProtection="1">
      <alignment horizontal="center" vertical="top"/>
    </xf>
    <xf numFmtId="3" fontId="26" fillId="0" borderId="8" xfId="1" applyNumberFormat="1" applyFont="1" applyFill="1" applyBorder="1" applyAlignment="1" applyProtection="1">
      <alignment horizontal="right" vertical="top"/>
    </xf>
    <xf numFmtId="0" fontId="6" fillId="0" borderId="9" xfId="1" applyNumberFormat="1" applyFont="1" applyFill="1" applyBorder="1" applyAlignment="1" applyProtection="1"/>
    <xf numFmtId="4" fontId="6" fillId="0" borderId="0" xfId="1" applyNumberFormat="1" applyFont="1" applyFill="1" applyBorder="1" applyAlignment="1" applyProtection="1">
      <alignment horizontal="right" vertical="top"/>
    </xf>
    <xf numFmtId="2" fontId="6" fillId="0" borderId="0" xfId="1" applyNumberFormat="1" applyFont="1" applyFill="1" applyBorder="1" applyAlignment="1" applyProtection="1">
      <alignment horizontal="center" vertical="top"/>
    </xf>
    <xf numFmtId="3" fontId="6" fillId="0" borderId="10" xfId="1" applyNumberFormat="1" applyFont="1" applyFill="1" applyBorder="1" applyAlignment="1" applyProtection="1">
      <alignment horizontal="right" vertical="top"/>
    </xf>
    <xf numFmtId="0" fontId="26" fillId="0" borderId="0" xfId="1" applyNumberFormat="1" applyFont="1" applyFill="1" applyBorder="1" applyAlignment="1" applyProtection="1">
      <alignment horizontal="left" vertical="top" wrapText="1"/>
    </xf>
    <xf numFmtId="3" fontId="26" fillId="0" borderId="10" xfId="1" applyNumberFormat="1" applyFont="1" applyFill="1" applyBorder="1" applyAlignment="1" applyProtection="1">
      <alignment horizontal="right" vertical="top"/>
    </xf>
    <xf numFmtId="0" fontId="6" fillId="0" borderId="0" xfId="1" applyNumberFormat="1" applyFont="1" applyFill="1" applyBorder="1" applyAlignment="1" applyProtection="1">
      <alignment vertical="top" wrapText="1"/>
    </xf>
    <xf numFmtId="4" fontId="26" fillId="0" borderId="0" xfId="1" applyNumberFormat="1" applyFont="1" applyFill="1" applyBorder="1" applyAlignment="1" applyProtection="1">
      <alignment horizontal="right" vertical="top" wrapText="1"/>
    </xf>
    <xf numFmtId="2" fontId="26" fillId="0" borderId="0" xfId="1" applyNumberFormat="1" applyFont="1" applyFill="1" applyBorder="1" applyAlignment="1" applyProtection="1">
      <alignment horizontal="center" vertical="top" wrapText="1"/>
    </xf>
    <xf numFmtId="3" fontId="26" fillId="0" borderId="10" xfId="1" applyNumberFormat="1" applyFont="1" applyFill="1" applyBorder="1" applyAlignment="1" applyProtection="1">
      <alignment horizontal="right" vertical="top" wrapText="1"/>
    </xf>
    <xf numFmtId="4" fontId="6" fillId="0" borderId="0" xfId="1" applyNumberFormat="1" applyFont="1" applyFill="1" applyBorder="1" applyAlignment="1" applyProtection="1">
      <alignment vertical="top"/>
    </xf>
    <xf numFmtId="2" fontId="6" fillId="0" borderId="0" xfId="1" applyNumberFormat="1" applyFont="1" applyFill="1" applyBorder="1" applyAlignment="1" applyProtection="1">
      <alignment vertical="top"/>
    </xf>
    <xf numFmtId="3" fontId="6" fillId="0" borderId="0" xfId="1" applyNumberFormat="1" applyFont="1" applyFill="1" applyBorder="1" applyAlignment="1" applyProtection="1">
      <alignment vertical="top"/>
    </xf>
    <xf numFmtId="0" fontId="26" fillId="0" borderId="2" xfId="1" applyNumberFormat="1" applyFont="1" applyFill="1" applyBorder="1" applyAlignment="1" applyProtection="1">
      <alignment horizontal="center" vertical="top"/>
    </xf>
    <xf numFmtId="0" fontId="6" fillId="0" borderId="0" xfId="1" applyNumberFormat="1" applyFont="1" applyFill="1" applyBorder="1" applyAlignment="1" applyProtection="1">
      <alignment horizontal="center" vertical="top"/>
    </xf>
    <xf numFmtId="0" fontId="26" fillId="0" borderId="0" xfId="1" applyNumberFormat="1" applyFont="1" applyFill="1" applyBorder="1" applyAlignment="1" applyProtection="1">
      <alignment horizontal="center" vertical="top"/>
    </xf>
    <xf numFmtId="4" fontId="26" fillId="0" borderId="10" xfId="1" applyNumberFormat="1" applyFont="1" applyFill="1" applyBorder="1" applyAlignment="1" applyProtection="1">
      <alignment horizontal="right" vertical="top"/>
    </xf>
    <xf numFmtId="0" fontId="15" fillId="0" borderId="0" xfId="2" applyFont="1"/>
    <xf numFmtId="0" fontId="33" fillId="0" borderId="0" xfId="0" applyFont="1" applyAlignment="1">
      <alignment horizontal="center"/>
    </xf>
    <xf numFmtId="0" fontId="15" fillId="0" borderId="0" xfId="0" applyFont="1"/>
    <xf numFmtId="0" fontId="25" fillId="3" borderId="0" xfId="2" applyFont="1" applyFill="1" applyBorder="1" applyAlignment="1">
      <alignment horizontal="center"/>
    </xf>
    <xf numFmtId="0" fontId="25" fillId="3" borderId="10" xfId="2" applyFont="1" applyFill="1" applyBorder="1" applyAlignment="1">
      <alignment horizontal="center"/>
    </xf>
    <xf numFmtId="0" fontId="25" fillId="0" borderId="4" xfId="2" applyFont="1" applyFill="1" applyBorder="1" applyAlignment="1">
      <alignment horizontal="center" vertical="center"/>
    </xf>
    <xf numFmtId="0" fontId="25" fillId="0" borderId="11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wrapText="1"/>
    </xf>
    <xf numFmtId="2" fontId="7" fillId="0" borderId="4" xfId="2" applyNumberFormat="1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horizontal="left" vertical="center" wrapText="1"/>
    </xf>
    <xf numFmtId="3" fontId="15" fillId="0" borderId="4" xfId="2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3" fontId="15" fillId="0" borderId="0" xfId="2" applyNumberFormat="1" applyFont="1"/>
    <xf numFmtId="0" fontId="15" fillId="4" borderId="4" xfId="2" applyFont="1" applyFill="1" applyBorder="1" applyAlignment="1">
      <alignment horizontal="left" vertical="center" wrapText="1"/>
    </xf>
    <xf numFmtId="4" fontId="15" fillId="4" borderId="4" xfId="2" applyNumberFormat="1" applyFont="1" applyFill="1" applyBorder="1" applyAlignment="1">
      <alignment horizontal="center" vertical="center" wrapText="1"/>
    </xf>
    <xf numFmtId="4" fontId="25" fillId="0" borderId="0" xfId="2" applyNumberFormat="1" applyFont="1" applyAlignment="1">
      <alignment horizontal="center" vertical="center"/>
    </xf>
    <xf numFmtId="0" fontId="25" fillId="3" borderId="4" xfId="2" applyFont="1" applyFill="1" applyBorder="1" applyAlignment="1">
      <alignment horizontal="left" vertical="center" wrapText="1"/>
    </xf>
    <xf numFmtId="4" fontId="25" fillId="3" borderId="4" xfId="2" applyNumberFormat="1" applyFont="1" applyFill="1" applyBorder="1" applyAlignment="1">
      <alignment horizontal="center" vertical="center" wrapText="1"/>
    </xf>
    <xf numFmtId="4" fontId="25" fillId="5" borderId="4" xfId="2" applyNumberFormat="1" applyFont="1" applyFill="1" applyBorder="1" applyAlignment="1">
      <alignment horizontal="center" vertical="center" wrapText="1"/>
    </xf>
    <xf numFmtId="0" fontId="25" fillId="3" borderId="0" xfId="2" applyFont="1" applyFill="1"/>
    <xf numFmtId="4" fontId="25" fillId="3" borderId="0" xfId="2" applyNumberFormat="1" applyFont="1" applyFill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0" xfId="2" applyFont="1"/>
  </cellXfs>
  <cellStyles count="9">
    <cellStyle name="Обычный" xfId="0" builtinId="0"/>
    <cellStyle name="Обычный 2" xfId="1"/>
    <cellStyle name="Обычный 2 2" xfId="2"/>
    <cellStyle name="Обычный 2 3" xfId="8"/>
    <cellStyle name="Обычный 3" xfId="4"/>
    <cellStyle name="Обычный 4" xfId="6"/>
    <cellStyle name="Финансовый 2" xfId="3"/>
    <cellStyle name="Финансовый 3" xfId="5"/>
    <cellStyle name="Финансовый 4" xfId="7"/>
  </cellStyles>
  <dxfs count="0"/>
  <tableStyles count="0" defaultTableStyle="TableStyleMedium2" defaultPivotStyle="PivotStyleLight16"/>
  <colors>
    <mruColors>
      <color rgb="FF99FFCC"/>
      <color rgb="FFCCFFFF"/>
      <color rgb="FFFCFAB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153"/>
  <sheetViews>
    <sheetView showGridLines="0" tabSelected="1" zoomScale="115" zoomScaleNormal="115" zoomScaleSheetLayoutView="75" workbookViewId="0">
      <selection activeCell="N16" sqref="N16"/>
    </sheetView>
  </sheetViews>
  <sheetFormatPr defaultRowHeight="12.75" outlineLevelRow="2" x14ac:dyDescent="0.2"/>
  <cols>
    <col min="1" max="1" width="4.5703125" style="79" customWidth="1"/>
    <col min="2" max="2" width="14.42578125" style="80" customWidth="1"/>
    <col min="3" max="3" width="40.7109375" style="81" customWidth="1"/>
    <col min="4" max="4" width="13.85546875" style="82" customWidth="1"/>
    <col min="5" max="5" width="16.42578125" style="83" customWidth="1"/>
    <col min="6" max="6" width="8.140625" style="84" customWidth="1"/>
    <col min="7" max="9" width="7.140625" style="84" customWidth="1"/>
    <col min="10" max="10" width="10.85546875" style="84" customWidth="1"/>
    <col min="11" max="11" width="10.28515625" style="84" customWidth="1"/>
    <col min="12" max="13" width="7.140625" style="84" customWidth="1"/>
    <col min="14" max="14" width="14" style="86" customWidth="1"/>
    <col min="15" max="16384" width="9.140625" style="103"/>
  </cols>
  <sheetData>
    <row r="1" spans="1:13" ht="15.75" x14ac:dyDescent="0.2">
      <c r="M1" s="85" t="s">
        <v>370</v>
      </c>
    </row>
    <row r="2" spans="1:13" ht="15.75" x14ac:dyDescent="0.2">
      <c r="M2" s="85" t="s">
        <v>88</v>
      </c>
    </row>
    <row r="3" spans="1:13" ht="15.75" x14ac:dyDescent="0.2">
      <c r="M3" s="85" t="s">
        <v>371</v>
      </c>
    </row>
    <row r="6" spans="1:13" hidden="1" outlineLevel="2" x14ac:dyDescent="0.2">
      <c r="A6" s="87" t="s">
        <v>2</v>
      </c>
      <c r="J6" s="87" t="s">
        <v>3</v>
      </c>
    </row>
    <row r="7" spans="1:13" hidden="1" outlineLevel="1" x14ac:dyDescent="0.2">
      <c r="A7" s="88"/>
      <c r="J7" s="88"/>
    </row>
    <row r="8" spans="1:13" hidden="1" outlineLevel="1" x14ac:dyDescent="0.2">
      <c r="A8" s="88"/>
      <c r="J8" s="88"/>
    </row>
    <row r="9" spans="1:13" hidden="1" outlineLevel="1" x14ac:dyDescent="0.2">
      <c r="A9" s="88" t="s">
        <v>372</v>
      </c>
      <c r="J9" s="88" t="s">
        <v>372</v>
      </c>
    </row>
    <row r="10" spans="1:13" hidden="1" outlineLevel="1" x14ac:dyDescent="0.2">
      <c r="A10" s="89" t="s">
        <v>373</v>
      </c>
      <c r="J10" s="89" t="s">
        <v>374</v>
      </c>
    </row>
    <row r="11" spans="1:13" hidden="1" outlineLevel="1" x14ac:dyDescent="0.2">
      <c r="A11" s="89"/>
      <c r="J11" s="89"/>
    </row>
    <row r="12" spans="1:13" ht="15" hidden="1" outlineLevel="1" x14ac:dyDescent="0.2">
      <c r="A12" s="141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</row>
    <row r="13" spans="1:13" ht="15" hidden="1" outlineLevel="1" x14ac:dyDescent="0.2">
      <c r="B13" s="91"/>
      <c r="C13" s="92"/>
      <c r="D13" s="93"/>
      <c r="E13" s="94" t="s">
        <v>10</v>
      </c>
      <c r="F13" s="95"/>
      <c r="G13" s="95"/>
      <c r="H13" s="95"/>
      <c r="I13" s="96"/>
      <c r="J13" s="95"/>
      <c r="K13" s="95"/>
      <c r="L13" s="95"/>
    </row>
    <row r="14" spans="1:13" ht="15" collapsed="1" x14ac:dyDescent="0.2">
      <c r="C14" s="89"/>
      <c r="D14" s="79"/>
      <c r="E14" s="97"/>
      <c r="I14" s="98"/>
    </row>
    <row r="15" spans="1:13" ht="15.75" x14ac:dyDescent="0.2">
      <c r="C15" s="89"/>
      <c r="D15" s="99" t="s">
        <v>375</v>
      </c>
    </row>
    <row r="16" spans="1:13" ht="15" x14ac:dyDescent="0.2">
      <c r="C16" s="89"/>
      <c r="D16" s="100" t="s">
        <v>376</v>
      </c>
      <c r="I16" s="101"/>
    </row>
    <row r="17" spans="1:14" x14ac:dyDescent="0.2">
      <c r="C17" s="89"/>
      <c r="D17" s="79"/>
      <c r="E17" s="79"/>
      <c r="I17" s="102"/>
    </row>
    <row r="18" spans="1:14" ht="15" x14ac:dyDescent="0.2">
      <c r="B18" s="104" t="s">
        <v>377</v>
      </c>
      <c r="C18" s="148" t="s">
        <v>378</v>
      </c>
      <c r="D18" s="142"/>
      <c r="E18" s="142"/>
      <c r="F18" s="142"/>
      <c r="G18" s="142"/>
      <c r="H18" s="142"/>
      <c r="I18" s="142"/>
      <c r="J18" s="142"/>
      <c r="K18" s="142"/>
      <c r="L18" s="142"/>
      <c r="M18" s="142"/>
    </row>
    <row r="19" spans="1:14" ht="15" x14ac:dyDescent="0.2">
      <c r="C19" s="92"/>
      <c r="D19" s="93"/>
      <c r="E19" s="105" t="s">
        <v>379</v>
      </c>
      <c r="F19" s="95"/>
      <c r="G19" s="95"/>
      <c r="H19" s="106"/>
      <c r="I19" s="95"/>
      <c r="J19" s="95"/>
      <c r="K19" s="95"/>
      <c r="L19" s="95"/>
      <c r="M19" s="95"/>
    </row>
    <row r="20" spans="1:14" x14ac:dyDescent="0.2">
      <c r="A20" s="107"/>
      <c r="B20" s="108"/>
      <c r="C20" s="89"/>
      <c r="D20" s="79"/>
      <c r="E20" s="109"/>
    </row>
    <row r="21" spans="1:14" s="114" customFormat="1" ht="15" x14ac:dyDescent="0.25">
      <c r="A21" s="100"/>
      <c r="B21" s="110"/>
      <c r="C21" s="111" t="s">
        <v>380</v>
      </c>
      <c r="D21" s="104"/>
      <c r="E21" s="149" t="s">
        <v>381</v>
      </c>
      <c r="F21" s="150"/>
      <c r="G21" s="112" t="s">
        <v>382</v>
      </c>
      <c r="H21" s="104"/>
      <c r="I21" s="111"/>
      <c r="J21" s="111"/>
      <c r="K21" s="104"/>
      <c r="L21" s="104"/>
      <c r="M21" s="104"/>
      <c r="N21" s="113"/>
    </row>
    <row r="22" spans="1:14" ht="15" x14ac:dyDescent="0.25">
      <c r="C22" s="115" t="s">
        <v>383</v>
      </c>
      <c r="D22" s="79"/>
      <c r="E22" s="102"/>
      <c r="F22" s="111" t="s">
        <v>384</v>
      </c>
      <c r="N22" s="103"/>
    </row>
    <row r="23" spans="1:14" x14ac:dyDescent="0.2">
      <c r="C23" s="89"/>
      <c r="D23" s="79"/>
      <c r="E23" s="102"/>
    </row>
    <row r="24" spans="1:14" ht="12.75" customHeight="1" x14ac:dyDescent="0.2">
      <c r="A24" s="146" t="s">
        <v>385</v>
      </c>
      <c r="B24" s="151" t="s">
        <v>36</v>
      </c>
      <c r="C24" s="146" t="s">
        <v>191</v>
      </c>
      <c r="D24" s="146" t="s">
        <v>386</v>
      </c>
      <c r="E24" s="146" t="s">
        <v>387</v>
      </c>
      <c r="F24" s="146" t="s">
        <v>388</v>
      </c>
      <c r="G24" s="147"/>
      <c r="H24" s="147"/>
      <c r="I24" s="147"/>
      <c r="J24" s="146" t="s">
        <v>389</v>
      </c>
      <c r="K24" s="147"/>
      <c r="L24" s="147"/>
      <c r="M24" s="147"/>
    </row>
    <row r="25" spans="1:14" ht="13.5" customHeight="1" x14ac:dyDescent="0.2">
      <c r="A25" s="147"/>
      <c r="B25" s="152"/>
      <c r="C25" s="153"/>
      <c r="D25" s="146"/>
      <c r="E25" s="146"/>
      <c r="F25" s="146" t="s">
        <v>390</v>
      </c>
      <c r="G25" s="146" t="s">
        <v>391</v>
      </c>
      <c r="H25" s="147"/>
      <c r="I25" s="147"/>
      <c r="J25" s="146" t="s">
        <v>390</v>
      </c>
      <c r="K25" s="146" t="s">
        <v>391</v>
      </c>
      <c r="L25" s="147"/>
      <c r="M25" s="147"/>
    </row>
    <row r="26" spans="1:14" ht="24" x14ac:dyDescent="0.2">
      <c r="A26" s="147"/>
      <c r="B26" s="152"/>
      <c r="C26" s="153"/>
      <c r="D26" s="146"/>
      <c r="E26" s="146"/>
      <c r="F26" s="147"/>
      <c r="G26" s="116" t="s">
        <v>392</v>
      </c>
      <c r="H26" s="116" t="s">
        <v>393</v>
      </c>
      <c r="I26" s="116" t="s">
        <v>394</v>
      </c>
      <c r="J26" s="147"/>
      <c r="K26" s="116" t="s">
        <v>392</v>
      </c>
      <c r="L26" s="116" t="s">
        <v>393</v>
      </c>
      <c r="M26" s="116" t="s">
        <v>394</v>
      </c>
    </row>
    <row r="27" spans="1:14" x14ac:dyDescent="0.2">
      <c r="A27" s="117">
        <v>1</v>
      </c>
      <c r="B27" s="118">
        <v>2</v>
      </c>
      <c r="C27" s="116">
        <v>3</v>
      </c>
      <c r="D27" s="116">
        <v>4</v>
      </c>
      <c r="E27" s="119">
        <v>5</v>
      </c>
      <c r="F27" s="120">
        <v>6</v>
      </c>
      <c r="G27" s="120">
        <v>7</v>
      </c>
      <c r="H27" s="120">
        <v>8</v>
      </c>
      <c r="I27" s="120">
        <v>9</v>
      </c>
      <c r="J27" s="120">
        <v>10</v>
      </c>
      <c r="K27" s="120">
        <v>11</v>
      </c>
      <c r="L27" s="120">
        <v>12</v>
      </c>
      <c r="M27" s="120">
        <v>13</v>
      </c>
    </row>
    <row r="28" spans="1:14" ht="19.149999999999999" customHeight="1" x14ac:dyDescent="0.2">
      <c r="A28" s="145" t="s">
        <v>254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</row>
    <row r="29" spans="1:14" ht="19.149999999999999" customHeight="1" x14ac:dyDescent="0.2">
      <c r="A29" s="144" t="s">
        <v>395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</row>
    <row r="30" spans="1:14" ht="36" x14ac:dyDescent="0.2">
      <c r="A30" s="121" t="s">
        <v>48</v>
      </c>
      <c r="B30" s="122" t="s">
        <v>256</v>
      </c>
      <c r="C30" s="123" t="s">
        <v>396</v>
      </c>
      <c r="D30" s="119" t="s">
        <v>51</v>
      </c>
      <c r="E30" s="124">
        <v>1</v>
      </c>
      <c r="F30" s="125">
        <v>2073.4499999999998</v>
      </c>
      <c r="G30" s="125">
        <v>1890.23</v>
      </c>
      <c r="H30" s="126"/>
      <c r="I30" s="126"/>
      <c r="J30" s="126">
        <v>2073.4499999999998</v>
      </c>
      <c r="K30" s="126">
        <v>1890.23</v>
      </c>
      <c r="L30" s="126"/>
      <c r="M30" s="126"/>
    </row>
    <row r="31" spans="1:14" ht="48" x14ac:dyDescent="0.2">
      <c r="A31" s="121" t="s">
        <v>71</v>
      </c>
      <c r="B31" s="122" t="s">
        <v>397</v>
      </c>
      <c r="C31" s="123" t="s">
        <v>398</v>
      </c>
      <c r="D31" s="119" t="s">
        <v>399</v>
      </c>
      <c r="E31" s="124">
        <v>1</v>
      </c>
      <c r="F31" s="125">
        <v>8309.0300000000007</v>
      </c>
      <c r="G31" s="125">
        <v>8303.11</v>
      </c>
      <c r="H31" s="126"/>
      <c r="I31" s="126"/>
      <c r="J31" s="126">
        <v>8309.0300000000007</v>
      </c>
      <c r="K31" s="126">
        <v>8303.11</v>
      </c>
      <c r="L31" s="126"/>
      <c r="M31" s="126"/>
    </row>
    <row r="32" spans="1:14" ht="36" x14ac:dyDescent="0.2">
      <c r="A32" s="121" t="s">
        <v>104</v>
      </c>
      <c r="B32" s="122" t="s">
        <v>314</v>
      </c>
      <c r="C32" s="123" t="s">
        <v>400</v>
      </c>
      <c r="D32" s="119" t="s">
        <v>51</v>
      </c>
      <c r="E32" s="124">
        <v>2</v>
      </c>
      <c r="F32" s="125">
        <v>256.91000000000003</v>
      </c>
      <c r="G32" s="125">
        <v>249.82</v>
      </c>
      <c r="H32" s="125">
        <v>6.91</v>
      </c>
      <c r="I32" s="125">
        <v>3.37</v>
      </c>
      <c r="J32" s="126">
        <v>513.82000000000005</v>
      </c>
      <c r="K32" s="126">
        <v>499.64</v>
      </c>
      <c r="L32" s="126">
        <v>13.82</v>
      </c>
      <c r="M32" s="126">
        <v>6.74</v>
      </c>
    </row>
    <row r="33" spans="1:13" ht="19.149999999999999" customHeight="1" x14ac:dyDescent="0.2">
      <c r="A33" s="144" t="s">
        <v>401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</row>
    <row r="34" spans="1:13" ht="36" x14ac:dyDescent="0.2">
      <c r="A34" s="121" t="s">
        <v>227</v>
      </c>
      <c r="B34" s="122" t="s">
        <v>256</v>
      </c>
      <c r="C34" s="123" t="s">
        <v>402</v>
      </c>
      <c r="D34" s="119" t="s">
        <v>51</v>
      </c>
      <c r="E34" s="124">
        <v>1</v>
      </c>
      <c r="F34" s="125">
        <v>2073.4499999999998</v>
      </c>
      <c r="G34" s="125">
        <v>1890.23</v>
      </c>
      <c r="H34" s="126"/>
      <c r="I34" s="126"/>
      <c r="J34" s="126">
        <v>2073.4499999999998</v>
      </c>
      <c r="K34" s="126">
        <v>1890.23</v>
      </c>
      <c r="L34" s="126"/>
      <c r="M34" s="126"/>
    </row>
    <row r="35" spans="1:13" ht="48" x14ac:dyDescent="0.2">
      <c r="A35" s="121" t="s">
        <v>313</v>
      </c>
      <c r="B35" s="122" t="s">
        <v>397</v>
      </c>
      <c r="C35" s="123" t="s">
        <v>403</v>
      </c>
      <c r="D35" s="119" t="s">
        <v>399</v>
      </c>
      <c r="E35" s="124">
        <v>1</v>
      </c>
      <c r="F35" s="125">
        <v>8309.0300000000007</v>
      </c>
      <c r="G35" s="125">
        <v>8303.11</v>
      </c>
      <c r="H35" s="126"/>
      <c r="I35" s="126"/>
      <c r="J35" s="126">
        <v>8309.0300000000007</v>
      </c>
      <c r="K35" s="126">
        <v>8303.11</v>
      </c>
      <c r="L35" s="126"/>
      <c r="M35" s="126"/>
    </row>
    <row r="36" spans="1:13" ht="36" x14ac:dyDescent="0.2">
      <c r="A36" s="121" t="s">
        <v>320</v>
      </c>
      <c r="B36" s="122" t="s">
        <v>314</v>
      </c>
      <c r="C36" s="123" t="s">
        <v>400</v>
      </c>
      <c r="D36" s="119" t="s">
        <v>51</v>
      </c>
      <c r="E36" s="124">
        <v>2</v>
      </c>
      <c r="F36" s="125">
        <v>256.91000000000003</v>
      </c>
      <c r="G36" s="125">
        <v>249.82</v>
      </c>
      <c r="H36" s="125">
        <v>6.91</v>
      </c>
      <c r="I36" s="125">
        <v>3.37</v>
      </c>
      <c r="J36" s="126">
        <v>513.82000000000005</v>
      </c>
      <c r="K36" s="126">
        <v>499.64</v>
      </c>
      <c r="L36" s="126">
        <v>13.82</v>
      </c>
      <c r="M36" s="126">
        <v>6.74</v>
      </c>
    </row>
    <row r="37" spans="1:13" ht="19.149999999999999" customHeight="1" x14ac:dyDescent="0.2">
      <c r="A37" s="144" t="s">
        <v>285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</row>
    <row r="38" spans="1:13" ht="36" x14ac:dyDescent="0.2">
      <c r="A38" s="121" t="s">
        <v>259</v>
      </c>
      <c r="B38" s="122" t="s">
        <v>286</v>
      </c>
      <c r="C38" s="123" t="s">
        <v>287</v>
      </c>
      <c r="D38" s="119" t="s">
        <v>51</v>
      </c>
      <c r="E38" s="124">
        <v>1</v>
      </c>
      <c r="F38" s="125">
        <v>3512.93</v>
      </c>
      <c r="G38" s="125">
        <v>3510.43</v>
      </c>
      <c r="H38" s="126"/>
      <c r="I38" s="126"/>
      <c r="J38" s="126">
        <v>3512.93</v>
      </c>
      <c r="K38" s="126">
        <v>3510.43</v>
      </c>
      <c r="L38" s="126"/>
      <c r="M38" s="126"/>
    </row>
    <row r="39" spans="1:13" ht="24" x14ac:dyDescent="0.2">
      <c r="A39" s="121" t="s">
        <v>333</v>
      </c>
      <c r="B39" s="122" t="s">
        <v>289</v>
      </c>
      <c r="C39" s="123" t="s">
        <v>290</v>
      </c>
      <c r="D39" s="119" t="s">
        <v>51</v>
      </c>
      <c r="E39" s="124">
        <v>4</v>
      </c>
      <c r="F39" s="125">
        <v>578.48</v>
      </c>
      <c r="G39" s="125">
        <v>502.73</v>
      </c>
      <c r="H39" s="125">
        <v>75.38</v>
      </c>
      <c r="I39" s="125">
        <v>22.46</v>
      </c>
      <c r="J39" s="126">
        <v>2313.92</v>
      </c>
      <c r="K39" s="126">
        <v>2010.92</v>
      </c>
      <c r="L39" s="126">
        <v>301.52</v>
      </c>
      <c r="M39" s="126">
        <v>89.84</v>
      </c>
    </row>
    <row r="40" spans="1:13" ht="24" x14ac:dyDescent="0.2">
      <c r="A40" s="121" t="s">
        <v>335</v>
      </c>
      <c r="B40" s="122" t="s">
        <v>304</v>
      </c>
      <c r="C40" s="123" t="s">
        <v>305</v>
      </c>
      <c r="D40" s="119" t="s">
        <v>51</v>
      </c>
      <c r="E40" s="127" t="s">
        <v>404</v>
      </c>
      <c r="F40" s="125">
        <v>31.18</v>
      </c>
      <c r="G40" s="125">
        <v>31.16</v>
      </c>
      <c r="H40" s="126"/>
      <c r="I40" s="126"/>
      <c r="J40" s="126">
        <v>218.26</v>
      </c>
      <c r="K40" s="126">
        <v>218.12</v>
      </c>
      <c r="L40" s="126"/>
      <c r="M40" s="126"/>
    </row>
    <row r="41" spans="1:13" ht="24" x14ac:dyDescent="0.2">
      <c r="A41" s="121" t="s">
        <v>228</v>
      </c>
      <c r="B41" s="122" t="s">
        <v>309</v>
      </c>
      <c r="C41" s="123" t="s">
        <v>310</v>
      </c>
      <c r="D41" s="119" t="s">
        <v>51</v>
      </c>
      <c r="E41" s="124">
        <v>1</v>
      </c>
      <c r="F41" s="125">
        <v>770.62</v>
      </c>
      <c r="G41" s="125">
        <v>749.47</v>
      </c>
      <c r="H41" s="125">
        <v>20.63</v>
      </c>
      <c r="I41" s="125">
        <v>9.82</v>
      </c>
      <c r="J41" s="126">
        <v>770.62</v>
      </c>
      <c r="K41" s="126">
        <v>749.47</v>
      </c>
      <c r="L41" s="126">
        <v>20.63</v>
      </c>
      <c r="M41" s="126">
        <v>9.82</v>
      </c>
    </row>
    <row r="42" spans="1:13" ht="36" x14ac:dyDescent="0.2">
      <c r="A42" s="121" t="s">
        <v>405</v>
      </c>
      <c r="B42" s="122" t="s">
        <v>314</v>
      </c>
      <c r="C42" s="123" t="s">
        <v>315</v>
      </c>
      <c r="D42" s="119" t="s">
        <v>51</v>
      </c>
      <c r="E42" s="124">
        <v>14</v>
      </c>
      <c r="F42" s="125">
        <v>256.91000000000003</v>
      </c>
      <c r="G42" s="125">
        <v>249.82</v>
      </c>
      <c r="H42" s="125">
        <v>6.91</v>
      </c>
      <c r="I42" s="125">
        <v>3.37</v>
      </c>
      <c r="J42" s="126">
        <v>3596.74</v>
      </c>
      <c r="K42" s="126">
        <v>3497.48</v>
      </c>
      <c r="L42" s="126">
        <v>96.74</v>
      </c>
      <c r="M42" s="126">
        <v>47.18</v>
      </c>
    </row>
    <row r="43" spans="1:13" ht="24" x14ac:dyDescent="0.2">
      <c r="A43" s="121" t="s">
        <v>406</v>
      </c>
      <c r="B43" s="122" t="s">
        <v>321</v>
      </c>
      <c r="C43" s="123" t="s">
        <v>322</v>
      </c>
      <c r="D43" s="119" t="s">
        <v>323</v>
      </c>
      <c r="E43" s="127" t="s">
        <v>407</v>
      </c>
      <c r="F43" s="125">
        <v>312.66000000000003</v>
      </c>
      <c r="G43" s="125">
        <v>311.3</v>
      </c>
      <c r="H43" s="126"/>
      <c r="I43" s="126"/>
      <c r="J43" s="126">
        <v>781.65</v>
      </c>
      <c r="K43" s="126">
        <v>778.25</v>
      </c>
      <c r="L43" s="126"/>
      <c r="M43" s="126"/>
    </row>
    <row r="44" spans="1:13" ht="19.149999999999999" customHeight="1" x14ac:dyDescent="0.2">
      <c r="A44" s="144" t="s">
        <v>324</v>
      </c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</row>
    <row r="45" spans="1:13" ht="24" x14ac:dyDescent="0.2">
      <c r="A45" s="121" t="s">
        <v>288</v>
      </c>
      <c r="B45" s="122" t="s">
        <v>325</v>
      </c>
      <c r="C45" s="123" t="s">
        <v>326</v>
      </c>
      <c r="D45" s="119" t="s">
        <v>51</v>
      </c>
      <c r="E45" s="127" t="s">
        <v>408</v>
      </c>
      <c r="F45" s="125">
        <v>3320.22</v>
      </c>
      <c r="G45" s="125">
        <v>2895.14</v>
      </c>
      <c r="H45" s="125">
        <v>376.92</v>
      </c>
      <c r="I45" s="125">
        <v>112.84</v>
      </c>
      <c r="J45" s="126">
        <v>9960.66</v>
      </c>
      <c r="K45" s="126">
        <v>8685.42</v>
      </c>
      <c r="L45" s="126">
        <v>1130.76</v>
      </c>
      <c r="M45" s="126">
        <v>338.52</v>
      </c>
    </row>
    <row r="46" spans="1:13" ht="19.149999999999999" customHeight="1" x14ac:dyDescent="0.2">
      <c r="A46" s="144" t="s">
        <v>332</v>
      </c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</row>
    <row r="47" spans="1:13" ht="36" x14ac:dyDescent="0.2">
      <c r="A47" s="121" t="s">
        <v>351</v>
      </c>
      <c r="B47" s="122" t="s">
        <v>256</v>
      </c>
      <c r="C47" s="123" t="s">
        <v>334</v>
      </c>
      <c r="D47" s="119" t="s">
        <v>51</v>
      </c>
      <c r="E47" s="124">
        <v>1</v>
      </c>
      <c r="F47" s="125">
        <v>2073.4499999999998</v>
      </c>
      <c r="G47" s="125">
        <v>1890.23</v>
      </c>
      <c r="H47" s="126"/>
      <c r="I47" s="126"/>
      <c r="J47" s="126">
        <v>2073.4499999999998</v>
      </c>
      <c r="K47" s="126">
        <v>1890.23</v>
      </c>
      <c r="L47" s="126"/>
      <c r="M47" s="126"/>
    </row>
    <row r="48" spans="1:13" ht="48" x14ac:dyDescent="0.2">
      <c r="A48" s="121" t="s">
        <v>409</v>
      </c>
      <c r="B48" s="122" t="s">
        <v>314</v>
      </c>
      <c r="C48" s="123" t="s">
        <v>336</v>
      </c>
      <c r="D48" s="119" t="s">
        <v>51</v>
      </c>
      <c r="E48" s="127" t="s">
        <v>410</v>
      </c>
      <c r="F48" s="125">
        <v>256.91000000000003</v>
      </c>
      <c r="G48" s="125">
        <v>249.82</v>
      </c>
      <c r="H48" s="125">
        <v>6.91</v>
      </c>
      <c r="I48" s="125">
        <v>3.37</v>
      </c>
      <c r="J48" s="126">
        <v>8221.1200000000008</v>
      </c>
      <c r="K48" s="126">
        <v>7994.24</v>
      </c>
      <c r="L48" s="126">
        <v>221.12</v>
      </c>
      <c r="M48" s="126">
        <v>107.84</v>
      </c>
    </row>
    <row r="49" spans="1:13" ht="19.149999999999999" customHeight="1" x14ac:dyDescent="0.2">
      <c r="A49" s="144" t="s">
        <v>411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</row>
    <row r="50" spans="1:13" ht="24" x14ac:dyDescent="0.2">
      <c r="A50" s="121" t="s">
        <v>412</v>
      </c>
      <c r="B50" s="122" t="s">
        <v>413</v>
      </c>
      <c r="C50" s="123" t="s">
        <v>414</v>
      </c>
      <c r="D50" s="119" t="s">
        <v>415</v>
      </c>
      <c r="E50" s="127" t="s">
        <v>416</v>
      </c>
      <c r="F50" s="125">
        <v>4435.0200000000004</v>
      </c>
      <c r="G50" s="125">
        <v>4399.6899999999996</v>
      </c>
      <c r="H50" s="126"/>
      <c r="I50" s="126"/>
      <c r="J50" s="126">
        <v>8870.0400000000009</v>
      </c>
      <c r="K50" s="126">
        <v>8799.3799999999992</v>
      </c>
      <c r="L50" s="126"/>
      <c r="M50" s="126"/>
    </row>
    <row r="51" spans="1:13" ht="19.149999999999999" customHeight="1" x14ac:dyDescent="0.2">
      <c r="A51" s="144" t="s">
        <v>417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</row>
    <row r="52" spans="1:13" ht="24" x14ac:dyDescent="0.2">
      <c r="A52" s="121" t="s">
        <v>418</v>
      </c>
      <c r="B52" s="122" t="s">
        <v>413</v>
      </c>
      <c r="C52" s="123" t="s">
        <v>419</v>
      </c>
      <c r="D52" s="119" t="s">
        <v>415</v>
      </c>
      <c r="E52" s="127" t="s">
        <v>416</v>
      </c>
      <c r="F52" s="125">
        <v>4435.0200000000004</v>
      </c>
      <c r="G52" s="125">
        <v>4399.6899999999996</v>
      </c>
      <c r="H52" s="126"/>
      <c r="I52" s="126"/>
      <c r="J52" s="126">
        <v>8870.0400000000009</v>
      </c>
      <c r="K52" s="126">
        <v>8799.3799999999992</v>
      </c>
      <c r="L52" s="126"/>
      <c r="M52" s="126"/>
    </row>
    <row r="53" spans="1:13" ht="19.149999999999999" customHeight="1" x14ac:dyDescent="0.2">
      <c r="A53" s="144" t="s">
        <v>420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</row>
    <row r="54" spans="1:13" ht="24" x14ac:dyDescent="0.2">
      <c r="A54" s="121" t="s">
        <v>421</v>
      </c>
      <c r="B54" s="122" t="s">
        <v>422</v>
      </c>
      <c r="C54" s="123" t="s">
        <v>423</v>
      </c>
      <c r="D54" s="119" t="s">
        <v>424</v>
      </c>
      <c r="E54" s="124">
        <v>1</v>
      </c>
      <c r="F54" s="125">
        <v>2051.1799999999998</v>
      </c>
      <c r="G54" s="125">
        <v>2036.76</v>
      </c>
      <c r="H54" s="126"/>
      <c r="I54" s="126"/>
      <c r="J54" s="126">
        <v>2051.1799999999998</v>
      </c>
      <c r="K54" s="126">
        <v>2036.76</v>
      </c>
      <c r="L54" s="126"/>
      <c r="M54" s="126"/>
    </row>
    <row r="55" spans="1:13" ht="36" x14ac:dyDescent="0.2">
      <c r="A55" s="121" t="s">
        <v>425</v>
      </c>
      <c r="B55" s="122" t="s">
        <v>426</v>
      </c>
      <c r="C55" s="123" t="s">
        <v>427</v>
      </c>
      <c r="D55" s="119" t="s">
        <v>51</v>
      </c>
      <c r="E55" s="127" t="s">
        <v>408</v>
      </c>
      <c r="F55" s="125">
        <v>228.09</v>
      </c>
      <c r="G55" s="125">
        <v>226.81</v>
      </c>
      <c r="H55" s="126"/>
      <c r="I55" s="126"/>
      <c r="J55" s="126">
        <v>684.27</v>
      </c>
      <c r="K55" s="126">
        <v>680.43</v>
      </c>
      <c r="L55" s="126"/>
      <c r="M55" s="126"/>
    </row>
    <row r="56" spans="1:13" ht="36" x14ac:dyDescent="0.2">
      <c r="A56" s="121" t="s">
        <v>224</v>
      </c>
      <c r="B56" s="122" t="s">
        <v>428</v>
      </c>
      <c r="C56" s="123" t="s">
        <v>429</v>
      </c>
      <c r="D56" s="119" t="s">
        <v>51</v>
      </c>
      <c r="E56" s="124">
        <v>1</v>
      </c>
      <c r="F56" s="125">
        <v>1680.79</v>
      </c>
      <c r="G56" s="125">
        <v>1673.53</v>
      </c>
      <c r="H56" s="126"/>
      <c r="I56" s="126"/>
      <c r="J56" s="126">
        <v>1680.79</v>
      </c>
      <c r="K56" s="126">
        <v>1673.53</v>
      </c>
      <c r="L56" s="126"/>
      <c r="M56" s="126"/>
    </row>
    <row r="57" spans="1:13" ht="19.149999999999999" customHeight="1" x14ac:dyDescent="0.2">
      <c r="A57" s="144" t="s">
        <v>430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</row>
    <row r="58" spans="1:13" ht="24" x14ac:dyDescent="0.2">
      <c r="A58" s="121" t="s">
        <v>431</v>
      </c>
      <c r="B58" s="122" t="s">
        <v>256</v>
      </c>
      <c r="C58" s="123" t="s">
        <v>432</v>
      </c>
      <c r="D58" s="119" t="s">
        <v>51</v>
      </c>
      <c r="E58" s="127" t="s">
        <v>433</v>
      </c>
      <c r="F58" s="125">
        <v>2073.4499999999998</v>
      </c>
      <c r="G58" s="125">
        <v>1890.23</v>
      </c>
      <c r="H58" s="126"/>
      <c r="I58" s="126"/>
      <c r="J58" s="126">
        <v>8293.7999999999993</v>
      </c>
      <c r="K58" s="126">
        <v>7560.92</v>
      </c>
      <c r="L58" s="126"/>
      <c r="M58" s="126"/>
    </row>
    <row r="59" spans="1:13" ht="36" x14ac:dyDescent="0.2">
      <c r="A59" s="121" t="s">
        <v>434</v>
      </c>
      <c r="B59" s="122" t="s">
        <v>397</v>
      </c>
      <c r="C59" s="123" t="s">
        <v>435</v>
      </c>
      <c r="D59" s="119" t="s">
        <v>399</v>
      </c>
      <c r="E59" s="127" t="s">
        <v>433</v>
      </c>
      <c r="F59" s="125">
        <v>8309.0300000000007</v>
      </c>
      <c r="G59" s="125">
        <v>8303.11</v>
      </c>
      <c r="H59" s="126"/>
      <c r="I59" s="126"/>
      <c r="J59" s="126">
        <v>33236.120000000003</v>
      </c>
      <c r="K59" s="126">
        <v>33212.44</v>
      </c>
      <c r="L59" s="126"/>
      <c r="M59" s="126"/>
    </row>
    <row r="60" spans="1:13" ht="19.149999999999999" customHeight="1" x14ac:dyDescent="0.2">
      <c r="A60" s="144" t="s">
        <v>436</v>
      </c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</row>
    <row r="61" spans="1:13" ht="36" x14ac:dyDescent="0.2">
      <c r="A61" s="121" t="s">
        <v>437</v>
      </c>
      <c r="B61" s="122" t="s">
        <v>256</v>
      </c>
      <c r="C61" s="123" t="s">
        <v>438</v>
      </c>
      <c r="D61" s="119" t="s">
        <v>51</v>
      </c>
      <c r="E61" s="124">
        <v>2</v>
      </c>
      <c r="F61" s="125">
        <v>2073.4499999999998</v>
      </c>
      <c r="G61" s="125">
        <v>1890.23</v>
      </c>
      <c r="H61" s="126"/>
      <c r="I61" s="126"/>
      <c r="J61" s="126">
        <v>4146.8999999999996</v>
      </c>
      <c r="K61" s="126">
        <v>3780.46</v>
      </c>
      <c r="L61" s="126"/>
      <c r="M61" s="126"/>
    </row>
    <row r="62" spans="1:13" ht="36" x14ac:dyDescent="0.2">
      <c r="A62" s="121" t="s">
        <v>439</v>
      </c>
      <c r="B62" s="122" t="s">
        <v>397</v>
      </c>
      <c r="C62" s="123" t="s">
        <v>435</v>
      </c>
      <c r="D62" s="119" t="s">
        <v>399</v>
      </c>
      <c r="E62" s="124">
        <v>2</v>
      </c>
      <c r="F62" s="125">
        <v>8309.0300000000007</v>
      </c>
      <c r="G62" s="125">
        <v>8303.11</v>
      </c>
      <c r="H62" s="126"/>
      <c r="I62" s="126"/>
      <c r="J62" s="126">
        <v>16618.060000000001</v>
      </c>
      <c r="K62" s="126">
        <v>16606.22</v>
      </c>
      <c r="L62" s="126"/>
      <c r="M62" s="126"/>
    </row>
    <row r="63" spans="1:13" ht="19.149999999999999" customHeight="1" x14ac:dyDescent="0.2">
      <c r="A63" s="144" t="s">
        <v>440</v>
      </c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</row>
    <row r="64" spans="1:13" ht="24" x14ac:dyDescent="0.2">
      <c r="A64" s="121" t="s">
        <v>441</v>
      </c>
      <c r="B64" s="122" t="s">
        <v>256</v>
      </c>
      <c r="C64" s="123" t="s">
        <v>442</v>
      </c>
      <c r="D64" s="119" t="s">
        <v>51</v>
      </c>
      <c r="E64" s="124">
        <v>16</v>
      </c>
      <c r="F64" s="125">
        <v>2073.4499999999998</v>
      </c>
      <c r="G64" s="125">
        <v>1890.23</v>
      </c>
      <c r="H64" s="126"/>
      <c r="I64" s="126"/>
      <c r="J64" s="126">
        <v>33175.199999999997</v>
      </c>
      <c r="K64" s="126">
        <v>30243.68</v>
      </c>
      <c r="L64" s="126"/>
      <c r="M64" s="126"/>
    </row>
    <row r="65" spans="1:13" ht="36" x14ac:dyDescent="0.2">
      <c r="A65" s="121" t="s">
        <v>443</v>
      </c>
      <c r="B65" s="122" t="s">
        <v>397</v>
      </c>
      <c r="C65" s="123" t="s">
        <v>435</v>
      </c>
      <c r="D65" s="119" t="s">
        <v>399</v>
      </c>
      <c r="E65" s="124">
        <v>16</v>
      </c>
      <c r="F65" s="125">
        <v>8309.0300000000007</v>
      </c>
      <c r="G65" s="125">
        <v>8303.11</v>
      </c>
      <c r="H65" s="126"/>
      <c r="I65" s="126"/>
      <c r="J65" s="126">
        <v>132944.48000000001</v>
      </c>
      <c r="K65" s="126">
        <v>132849.76</v>
      </c>
      <c r="L65" s="126"/>
      <c r="M65" s="126"/>
    </row>
    <row r="66" spans="1:13" ht="24" x14ac:dyDescent="0.2">
      <c r="A66" s="121" t="s">
        <v>444</v>
      </c>
      <c r="B66" s="122" t="s">
        <v>445</v>
      </c>
      <c r="C66" s="123" t="s">
        <v>446</v>
      </c>
      <c r="D66" s="119" t="s">
        <v>447</v>
      </c>
      <c r="E66" s="124">
        <v>32</v>
      </c>
      <c r="F66" s="125">
        <v>527.72</v>
      </c>
      <c r="G66" s="125">
        <v>527.72</v>
      </c>
      <c r="H66" s="126"/>
      <c r="I66" s="126"/>
      <c r="J66" s="126">
        <v>16887.04</v>
      </c>
      <c r="K66" s="126">
        <v>16887.04</v>
      </c>
      <c r="L66" s="126"/>
      <c r="M66" s="126"/>
    </row>
    <row r="67" spans="1:13" ht="24" x14ac:dyDescent="0.2">
      <c r="A67" s="121" t="s">
        <v>448</v>
      </c>
      <c r="B67" s="122" t="s">
        <v>449</v>
      </c>
      <c r="C67" s="123" t="s">
        <v>450</v>
      </c>
      <c r="D67" s="119" t="s">
        <v>51</v>
      </c>
      <c r="E67" s="124">
        <v>16</v>
      </c>
      <c r="F67" s="125">
        <v>287.26</v>
      </c>
      <c r="G67" s="125">
        <v>286.88</v>
      </c>
      <c r="H67" s="126"/>
      <c r="I67" s="126"/>
      <c r="J67" s="126">
        <v>4596.16</v>
      </c>
      <c r="K67" s="126">
        <v>4590.08</v>
      </c>
      <c r="L67" s="126"/>
      <c r="M67" s="126"/>
    </row>
    <row r="68" spans="1:13" ht="19.149999999999999" customHeight="1" x14ac:dyDescent="0.2">
      <c r="A68" s="144" t="s">
        <v>451</v>
      </c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</row>
    <row r="69" spans="1:13" ht="24" x14ac:dyDescent="0.2">
      <c r="A69" s="121" t="s">
        <v>452</v>
      </c>
      <c r="B69" s="122" t="s">
        <v>321</v>
      </c>
      <c r="C69" s="123" t="s">
        <v>453</v>
      </c>
      <c r="D69" s="119" t="s">
        <v>323</v>
      </c>
      <c r="E69" s="127" t="s">
        <v>454</v>
      </c>
      <c r="F69" s="125">
        <v>312.66000000000003</v>
      </c>
      <c r="G69" s="125">
        <v>311.3</v>
      </c>
      <c r="H69" s="126"/>
      <c r="I69" s="126"/>
      <c r="J69" s="126">
        <v>844.18</v>
      </c>
      <c r="K69" s="126">
        <v>840.51</v>
      </c>
      <c r="L69" s="126"/>
      <c r="M69" s="126"/>
    </row>
    <row r="70" spans="1:13" ht="19.149999999999999" customHeight="1" x14ac:dyDescent="0.2">
      <c r="A70" s="144" t="s">
        <v>455</v>
      </c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</row>
    <row r="71" spans="1:13" ht="24" x14ac:dyDescent="0.2">
      <c r="A71" s="121" t="s">
        <v>220</v>
      </c>
      <c r="B71" s="122" t="s">
        <v>256</v>
      </c>
      <c r="C71" s="123" t="s">
        <v>442</v>
      </c>
      <c r="D71" s="119" t="s">
        <v>51</v>
      </c>
      <c r="E71" s="124">
        <v>1</v>
      </c>
      <c r="F71" s="125">
        <v>2073.4499999999998</v>
      </c>
      <c r="G71" s="125">
        <v>1890.23</v>
      </c>
      <c r="H71" s="126"/>
      <c r="I71" s="126"/>
      <c r="J71" s="126">
        <v>2073.4499999999998</v>
      </c>
      <c r="K71" s="126">
        <v>1890.23</v>
      </c>
      <c r="L71" s="126"/>
      <c r="M71" s="126"/>
    </row>
    <row r="72" spans="1:13" ht="36" x14ac:dyDescent="0.2">
      <c r="A72" s="121" t="s">
        <v>456</v>
      </c>
      <c r="B72" s="122" t="s">
        <v>397</v>
      </c>
      <c r="C72" s="123" t="s">
        <v>435</v>
      </c>
      <c r="D72" s="119" t="s">
        <v>399</v>
      </c>
      <c r="E72" s="124">
        <v>1</v>
      </c>
      <c r="F72" s="125">
        <v>8309.0300000000007</v>
      </c>
      <c r="G72" s="125">
        <v>8303.11</v>
      </c>
      <c r="H72" s="126"/>
      <c r="I72" s="126"/>
      <c r="J72" s="126">
        <v>8309.0300000000007</v>
      </c>
      <c r="K72" s="126">
        <v>8303.11</v>
      </c>
      <c r="L72" s="126"/>
      <c r="M72" s="126"/>
    </row>
    <row r="73" spans="1:13" ht="19.149999999999999" customHeight="1" x14ac:dyDescent="0.2">
      <c r="A73" s="144" t="s">
        <v>457</v>
      </c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</row>
    <row r="74" spans="1:13" ht="36" x14ac:dyDescent="0.2">
      <c r="A74" s="121" t="s">
        <v>458</v>
      </c>
      <c r="B74" s="122" t="s">
        <v>256</v>
      </c>
      <c r="C74" s="123" t="s">
        <v>459</v>
      </c>
      <c r="D74" s="119" t="s">
        <v>51</v>
      </c>
      <c r="E74" s="127" t="s">
        <v>460</v>
      </c>
      <c r="F74" s="125">
        <v>2073.4499999999998</v>
      </c>
      <c r="G74" s="125">
        <v>1890.23</v>
      </c>
      <c r="H74" s="126"/>
      <c r="I74" s="126"/>
      <c r="J74" s="126">
        <v>6220.35</v>
      </c>
      <c r="K74" s="126">
        <v>5670.69</v>
      </c>
      <c r="L74" s="126"/>
      <c r="M74" s="126"/>
    </row>
    <row r="75" spans="1:13" ht="48" x14ac:dyDescent="0.2">
      <c r="A75" s="121" t="s">
        <v>461</v>
      </c>
      <c r="B75" s="122" t="s">
        <v>397</v>
      </c>
      <c r="C75" s="123" t="s">
        <v>462</v>
      </c>
      <c r="D75" s="119" t="s">
        <v>399</v>
      </c>
      <c r="E75" s="127" t="s">
        <v>460</v>
      </c>
      <c r="F75" s="125">
        <v>8309.0300000000007</v>
      </c>
      <c r="G75" s="125">
        <v>8303.11</v>
      </c>
      <c r="H75" s="126"/>
      <c r="I75" s="126"/>
      <c r="J75" s="126">
        <v>24927.09</v>
      </c>
      <c r="K75" s="126">
        <v>24909.33</v>
      </c>
      <c r="L75" s="126"/>
      <c r="M75" s="126"/>
    </row>
    <row r="76" spans="1:13" ht="19.149999999999999" customHeight="1" x14ac:dyDescent="0.2">
      <c r="A76" s="145" t="s">
        <v>463</v>
      </c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</row>
    <row r="77" spans="1:13" ht="19.149999999999999" customHeight="1" x14ac:dyDescent="0.2">
      <c r="A77" s="144" t="s">
        <v>464</v>
      </c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</row>
    <row r="78" spans="1:13" ht="24" x14ac:dyDescent="0.2">
      <c r="A78" s="121" t="s">
        <v>465</v>
      </c>
      <c r="B78" s="122" t="s">
        <v>99</v>
      </c>
      <c r="C78" s="123" t="s">
        <v>466</v>
      </c>
      <c r="D78" s="119" t="s">
        <v>218</v>
      </c>
      <c r="E78" s="124">
        <v>4</v>
      </c>
      <c r="F78" s="125">
        <v>5270.83</v>
      </c>
      <c r="G78" s="126"/>
      <c r="H78" s="126"/>
      <c r="I78" s="126"/>
      <c r="J78" s="126">
        <v>21083.32</v>
      </c>
      <c r="K78" s="126"/>
      <c r="L78" s="126"/>
      <c r="M78" s="126"/>
    </row>
    <row r="79" spans="1:13" ht="19.149999999999999" customHeight="1" x14ac:dyDescent="0.2">
      <c r="A79" s="144" t="s">
        <v>467</v>
      </c>
      <c r="B79" s="140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</row>
    <row r="80" spans="1:13" ht="24" x14ac:dyDescent="0.2">
      <c r="A80" s="121" t="s">
        <v>468</v>
      </c>
      <c r="B80" s="122" t="s">
        <v>99</v>
      </c>
      <c r="C80" s="123" t="s">
        <v>466</v>
      </c>
      <c r="D80" s="119" t="s">
        <v>218</v>
      </c>
      <c r="E80" s="124">
        <v>8</v>
      </c>
      <c r="F80" s="125">
        <v>5270.83</v>
      </c>
      <c r="G80" s="126"/>
      <c r="H80" s="126"/>
      <c r="I80" s="126"/>
      <c r="J80" s="126">
        <v>42166.64</v>
      </c>
      <c r="K80" s="126"/>
      <c r="L80" s="126"/>
      <c r="M80" s="126"/>
    </row>
    <row r="81" spans="1:13" ht="19.149999999999999" customHeight="1" x14ac:dyDescent="0.2">
      <c r="A81" s="144" t="s">
        <v>469</v>
      </c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</row>
    <row r="82" spans="1:13" ht="24" x14ac:dyDescent="0.2">
      <c r="A82" s="121" t="s">
        <v>64</v>
      </c>
      <c r="B82" s="122" t="s">
        <v>99</v>
      </c>
      <c r="C82" s="123" t="s">
        <v>470</v>
      </c>
      <c r="D82" s="119" t="s">
        <v>218</v>
      </c>
      <c r="E82" s="124">
        <v>1</v>
      </c>
      <c r="F82" s="125">
        <v>8050</v>
      </c>
      <c r="G82" s="126"/>
      <c r="H82" s="126"/>
      <c r="I82" s="126"/>
      <c r="J82" s="126">
        <v>8050</v>
      </c>
      <c r="K82" s="126"/>
      <c r="L82" s="126"/>
      <c r="M82" s="126"/>
    </row>
    <row r="83" spans="1:13" x14ac:dyDescent="0.2">
      <c r="A83" s="121" t="s">
        <v>471</v>
      </c>
      <c r="B83" s="122" t="s">
        <v>99</v>
      </c>
      <c r="C83" s="123" t="s">
        <v>472</v>
      </c>
      <c r="D83" s="119" t="s">
        <v>218</v>
      </c>
      <c r="E83" s="124">
        <v>2</v>
      </c>
      <c r="F83" s="125">
        <v>8050</v>
      </c>
      <c r="G83" s="126"/>
      <c r="H83" s="126"/>
      <c r="I83" s="126"/>
      <c r="J83" s="126">
        <v>16100</v>
      </c>
      <c r="K83" s="126"/>
      <c r="L83" s="126"/>
      <c r="M83" s="126"/>
    </row>
    <row r="84" spans="1:13" ht="19.5" x14ac:dyDescent="0.2">
      <c r="A84" s="121" t="s">
        <v>473</v>
      </c>
      <c r="B84" s="122" t="s">
        <v>99</v>
      </c>
      <c r="C84" s="123" t="s">
        <v>474</v>
      </c>
      <c r="D84" s="119" t="s">
        <v>218</v>
      </c>
      <c r="E84" s="127" t="s">
        <v>475</v>
      </c>
      <c r="F84" s="125">
        <v>239.58</v>
      </c>
      <c r="G84" s="126"/>
      <c r="H84" s="126"/>
      <c r="I84" s="126"/>
      <c r="J84" s="126">
        <v>6468.66</v>
      </c>
      <c r="K84" s="126"/>
      <c r="L84" s="126"/>
      <c r="M84" s="126"/>
    </row>
    <row r="85" spans="1:13" ht="19.149999999999999" customHeight="1" x14ac:dyDescent="0.2">
      <c r="A85" s="144" t="s">
        <v>476</v>
      </c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</row>
    <row r="86" spans="1:13" x14ac:dyDescent="0.2">
      <c r="A86" s="121" t="s">
        <v>477</v>
      </c>
      <c r="B86" s="122" t="s">
        <v>99</v>
      </c>
      <c r="C86" s="123" t="s">
        <v>478</v>
      </c>
      <c r="D86" s="119" t="s">
        <v>218</v>
      </c>
      <c r="E86" s="124">
        <v>4</v>
      </c>
      <c r="F86" s="125">
        <v>1161.5</v>
      </c>
      <c r="G86" s="126"/>
      <c r="H86" s="126"/>
      <c r="I86" s="126"/>
      <c r="J86" s="126">
        <v>4646</v>
      </c>
      <c r="K86" s="126"/>
      <c r="L86" s="126"/>
      <c r="M86" s="126"/>
    </row>
    <row r="87" spans="1:13" x14ac:dyDescent="0.2">
      <c r="A87" s="121" t="s">
        <v>115</v>
      </c>
      <c r="B87" s="122" t="s">
        <v>99</v>
      </c>
      <c r="C87" s="123" t="s">
        <v>479</v>
      </c>
      <c r="D87" s="119" t="s">
        <v>218</v>
      </c>
      <c r="E87" s="124">
        <v>2</v>
      </c>
      <c r="F87" s="125">
        <v>1953.08</v>
      </c>
      <c r="G87" s="126"/>
      <c r="H87" s="126"/>
      <c r="I87" s="126"/>
      <c r="J87" s="126">
        <v>3906.16</v>
      </c>
      <c r="K87" s="126"/>
      <c r="L87" s="126"/>
      <c r="M87" s="126"/>
    </row>
    <row r="88" spans="1:13" ht="48" x14ac:dyDescent="0.2">
      <c r="A88" s="121" t="s">
        <v>480</v>
      </c>
      <c r="B88" s="122" t="s">
        <v>99</v>
      </c>
      <c r="C88" s="123" t="s">
        <v>481</v>
      </c>
      <c r="D88" s="119" t="s">
        <v>218</v>
      </c>
      <c r="E88" s="124">
        <v>1</v>
      </c>
      <c r="F88" s="125">
        <v>38894.92</v>
      </c>
      <c r="G88" s="126"/>
      <c r="H88" s="126"/>
      <c r="I88" s="126"/>
      <c r="J88" s="126">
        <v>38894.92</v>
      </c>
      <c r="K88" s="126"/>
      <c r="L88" s="126"/>
      <c r="M88" s="126"/>
    </row>
    <row r="89" spans="1:13" ht="24" x14ac:dyDescent="0.2">
      <c r="A89" s="121" t="s">
        <v>482</v>
      </c>
      <c r="B89" s="122" t="s">
        <v>99</v>
      </c>
      <c r="C89" s="123" t="s">
        <v>483</v>
      </c>
      <c r="D89" s="119" t="s">
        <v>218</v>
      </c>
      <c r="E89" s="124">
        <v>3</v>
      </c>
      <c r="F89" s="125">
        <v>6986.24</v>
      </c>
      <c r="G89" s="126"/>
      <c r="H89" s="126"/>
      <c r="I89" s="126"/>
      <c r="J89" s="126">
        <v>20958.72</v>
      </c>
      <c r="K89" s="126"/>
      <c r="L89" s="126"/>
      <c r="M89" s="126"/>
    </row>
    <row r="90" spans="1:13" ht="24" x14ac:dyDescent="0.2">
      <c r="A90" s="121" t="s">
        <v>484</v>
      </c>
      <c r="B90" s="122" t="s">
        <v>99</v>
      </c>
      <c r="C90" s="123" t="s">
        <v>485</v>
      </c>
      <c r="D90" s="119" t="s">
        <v>218</v>
      </c>
      <c r="E90" s="124">
        <v>12</v>
      </c>
      <c r="F90" s="125">
        <v>2369</v>
      </c>
      <c r="G90" s="126"/>
      <c r="H90" s="126"/>
      <c r="I90" s="126"/>
      <c r="J90" s="126">
        <v>28428</v>
      </c>
      <c r="K90" s="126"/>
      <c r="L90" s="126"/>
      <c r="M90" s="126"/>
    </row>
    <row r="91" spans="1:13" ht="24" x14ac:dyDescent="0.2">
      <c r="A91" s="121" t="s">
        <v>486</v>
      </c>
      <c r="B91" s="122" t="s">
        <v>99</v>
      </c>
      <c r="C91" s="123" t="s">
        <v>487</v>
      </c>
      <c r="D91" s="119" t="s">
        <v>218</v>
      </c>
      <c r="E91" s="124">
        <v>10</v>
      </c>
      <c r="F91" s="125">
        <v>2683.33</v>
      </c>
      <c r="G91" s="126"/>
      <c r="H91" s="126"/>
      <c r="I91" s="126"/>
      <c r="J91" s="126">
        <v>26833.3</v>
      </c>
      <c r="K91" s="126"/>
      <c r="L91" s="126"/>
      <c r="M91" s="126"/>
    </row>
    <row r="92" spans="1:13" ht="24" x14ac:dyDescent="0.2">
      <c r="A92" s="121" t="s">
        <v>488</v>
      </c>
      <c r="B92" s="122" t="s">
        <v>99</v>
      </c>
      <c r="C92" s="123" t="s">
        <v>489</v>
      </c>
      <c r="D92" s="119" t="s">
        <v>218</v>
      </c>
      <c r="E92" s="124">
        <v>3</v>
      </c>
      <c r="F92" s="125">
        <v>1147.1300000000001</v>
      </c>
      <c r="G92" s="126"/>
      <c r="H92" s="126"/>
      <c r="I92" s="126"/>
      <c r="J92" s="126">
        <v>3441.39</v>
      </c>
      <c r="K92" s="126"/>
      <c r="L92" s="126"/>
      <c r="M92" s="126"/>
    </row>
    <row r="93" spans="1:13" x14ac:dyDescent="0.2">
      <c r="A93" s="121" t="s">
        <v>303</v>
      </c>
      <c r="B93" s="122" t="s">
        <v>99</v>
      </c>
      <c r="C93" s="123" t="s">
        <v>490</v>
      </c>
      <c r="D93" s="119" t="s">
        <v>218</v>
      </c>
      <c r="E93" s="124">
        <v>3</v>
      </c>
      <c r="F93" s="125">
        <v>2400.63</v>
      </c>
      <c r="G93" s="126"/>
      <c r="H93" s="126"/>
      <c r="I93" s="126"/>
      <c r="J93" s="126">
        <v>7201.89</v>
      </c>
      <c r="K93" s="126"/>
      <c r="L93" s="126"/>
      <c r="M93" s="126"/>
    </row>
    <row r="94" spans="1:13" ht="24" x14ac:dyDescent="0.2">
      <c r="A94" s="121" t="s">
        <v>491</v>
      </c>
      <c r="B94" s="122" t="s">
        <v>99</v>
      </c>
      <c r="C94" s="123" t="s">
        <v>492</v>
      </c>
      <c r="D94" s="119" t="s">
        <v>218</v>
      </c>
      <c r="E94" s="124">
        <v>1</v>
      </c>
      <c r="F94" s="125">
        <v>1147.1300000000001</v>
      </c>
      <c r="G94" s="126"/>
      <c r="H94" s="126"/>
      <c r="I94" s="126"/>
      <c r="J94" s="126">
        <v>1147.1300000000001</v>
      </c>
      <c r="K94" s="126"/>
      <c r="L94" s="126"/>
      <c r="M94" s="126"/>
    </row>
    <row r="95" spans="1:13" x14ac:dyDescent="0.2">
      <c r="A95" s="121" t="s">
        <v>493</v>
      </c>
      <c r="B95" s="122" t="s">
        <v>99</v>
      </c>
      <c r="C95" s="123" t="s">
        <v>494</v>
      </c>
      <c r="D95" s="119" t="s">
        <v>101</v>
      </c>
      <c r="E95" s="124">
        <v>1</v>
      </c>
      <c r="F95" s="125">
        <v>216.58</v>
      </c>
      <c r="G95" s="126"/>
      <c r="H95" s="126"/>
      <c r="I95" s="126"/>
      <c r="J95" s="126">
        <v>216.58</v>
      </c>
      <c r="K95" s="126"/>
      <c r="L95" s="126"/>
      <c r="M95" s="126"/>
    </row>
    <row r="96" spans="1:13" x14ac:dyDescent="0.2">
      <c r="A96" s="121" t="s">
        <v>495</v>
      </c>
      <c r="B96" s="122" t="s">
        <v>99</v>
      </c>
      <c r="C96" s="123" t="s">
        <v>496</v>
      </c>
      <c r="D96" s="119" t="s">
        <v>101</v>
      </c>
      <c r="E96" s="124">
        <v>1</v>
      </c>
      <c r="F96" s="125">
        <v>216.58</v>
      </c>
      <c r="G96" s="126"/>
      <c r="H96" s="126"/>
      <c r="I96" s="126"/>
      <c r="J96" s="126">
        <v>216.58</v>
      </c>
      <c r="K96" s="126"/>
      <c r="L96" s="126"/>
      <c r="M96" s="126"/>
    </row>
    <row r="97" spans="1:13" x14ac:dyDescent="0.2">
      <c r="A97" s="121" t="s">
        <v>497</v>
      </c>
      <c r="B97" s="122" t="s">
        <v>99</v>
      </c>
      <c r="C97" s="123" t="s">
        <v>498</v>
      </c>
      <c r="D97" s="119" t="s">
        <v>101</v>
      </c>
      <c r="E97" s="124">
        <v>1</v>
      </c>
      <c r="F97" s="125">
        <v>249.17</v>
      </c>
      <c r="G97" s="126"/>
      <c r="H97" s="126"/>
      <c r="I97" s="126"/>
      <c r="J97" s="126">
        <v>249.17</v>
      </c>
      <c r="K97" s="126"/>
      <c r="L97" s="126"/>
      <c r="M97" s="126"/>
    </row>
    <row r="98" spans="1:13" x14ac:dyDescent="0.2">
      <c r="A98" s="121" t="s">
        <v>499</v>
      </c>
      <c r="B98" s="122" t="s">
        <v>99</v>
      </c>
      <c r="C98" s="123" t="s">
        <v>500</v>
      </c>
      <c r="D98" s="119" t="s">
        <v>218</v>
      </c>
      <c r="E98" s="124">
        <v>50</v>
      </c>
      <c r="F98" s="125">
        <v>3.83</v>
      </c>
      <c r="G98" s="126"/>
      <c r="H98" s="126"/>
      <c r="I98" s="126"/>
      <c r="J98" s="126">
        <v>191.5</v>
      </c>
      <c r="K98" s="126"/>
      <c r="L98" s="126"/>
      <c r="M98" s="126"/>
    </row>
    <row r="99" spans="1:13" x14ac:dyDescent="0.2">
      <c r="A99" s="121" t="s">
        <v>501</v>
      </c>
      <c r="B99" s="122" t="s">
        <v>99</v>
      </c>
      <c r="C99" s="123" t="s">
        <v>502</v>
      </c>
      <c r="D99" s="119" t="s">
        <v>218</v>
      </c>
      <c r="E99" s="124">
        <v>10</v>
      </c>
      <c r="F99" s="125">
        <v>35.46</v>
      </c>
      <c r="G99" s="126"/>
      <c r="H99" s="126"/>
      <c r="I99" s="126"/>
      <c r="J99" s="126">
        <v>354.6</v>
      </c>
      <c r="K99" s="126"/>
      <c r="L99" s="126"/>
      <c r="M99" s="126"/>
    </row>
    <row r="100" spans="1:13" x14ac:dyDescent="0.2">
      <c r="A100" s="121" t="s">
        <v>265</v>
      </c>
      <c r="B100" s="122" t="s">
        <v>99</v>
      </c>
      <c r="C100" s="123" t="s">
        <v>503</v>
      </c>
      <c r="D100" s="119" t="s">
        <v>218</v>
      </c>
      <c r="E100" s="124">
        <v>1</v>
      </c>
      <c r="F100" s="125">
        <v>421.67</v>
      </c>
      <c r="G100" s="126"/>
      <c r="H100" s="126"/>
      <c r="I100" s="126"/>
      <c r="J100" s="126">
        <v>421.67</v>
      </c>
      <c r="K100" s="126"/>
      <c r="L100" s="126"/>
      <c r="M100" s="126"/>
    </row>
    <row r="101" spans="1:13" x14ac:dyDescent="0.2">
      <c r="A101" s="121" t="s">
        <v>504</v>
      </c>
      <c r="B101" s="122" t="s">
        <v>99</v>
      </c>
      <c r="C101" s="123" t="s">
        <v>505</v>
      </c>
      <c r="D101" s="119" t="s">
        <v>218</v>
      </c>
      <c r="E101" s="124">
        <v>3</v>
      </c>
      <c r="F101" s="125">
        <v>619.08000000000004</v>
      </c>
      <c r="G101" s="126"/>
      <c r="H101" s="126"/>
      <c r="I101" s="126"/>
      <c r="J101" s="126">
        <v>1857.24</v>
      </c>
      <c r="K101" s="126"/>
      <c r="L101" s="126"/>
      <c r="M101" s="126"/>
    </row>
    <row r="102" spans="1:13" x14ac:dyDescent="0.2">
      <c r="A102" s="121" t="s">
        <v>506</v>
      </c>
      <c r="B102" s="122" t="s">
        <v>99</v>
      </c>
      <c r="C102" s="123" t="s">
        <v>507</v>
      </c>
      <c r="D102" s="119" t="s">
        <v>218</v>
      </c>
      <c r="E102" s="124">
        <v>1</v>
      </c>
      <c r="F102" s="125">
        <v>867.29</v>
      </c>
      <c r="G102" s="126"/>
      <c r="H102" s="126"/>
      <c r="I102" s="126"/>
      <c r="J102" s="126">
        <v>867.29</v>
      </c>
      <c r="K102" s="126"/>
      <c r="L102" s="126"/>
      <c r="M102" s="126"/>
    </row>
    <row r="103" spans="1:13" x14ac:dyDescent="0.2">
      <c r="A103" s="121" t="s">
        <v>508</v>
      </c>
      <c r="B103" s="122" t="s">
        <v>99</v>
      </c>
      <c r="C103" s="123" t="s">
        <v>505</v>
      </c>
      <c r="D103" s="119" t="s">
        <v>218</v>
      </c>
      <c r="E103" s="124">
        <v>3</v>
      </c>
      <c r="F103" s="125">
        <v>418.79</v>
      </c>
      <c r="G103" s="126"/>
      <c r="H103" s="126"/>
      <c r="I103" s="126"/>
      <c r="J103" s="126">
        <v>1256.3699999999999</v>
      </c>
      <c r="K103" s="126"/>
      <c r="L103" s="126"/>
      <c r="M103" s="126"/>
    </row>
    <row r="104" spans="1:13" ht="19.5" x14ac:dyDescent="0.2">
      <c r="A104" s="121" t="s">
        <v>509</v>
      </c>
      <c r="B104" s="122" t="s">
        <v>99</v>
      </c>
      <c r="C104" s="123" t="s">
        <v>510</v>
      </c>
      <c r="D104" s="119" t="s">
        <v>101</v>
      </c>
      <c r="E104" s="127" t="s">
        <v>511</v>
      </c>
      <c r="F104" s="125">
        <v>681.38</v>
      </c>
      <c r="G104" s="126"/>
      <c r="H104" s="126"/>
      <c r="I104" s="126"/>
      <c r="J104" s="126">
        <v>7495.18</v>
      </c>
      <c r="K104" s="126"/>
      <c r="L104" s="126"/>
      <c r="M104" s="126"/>
    </row>
    <row r="105" spans="1:13" ht="19.149999999999999" customHeight="1" x14ac:dyDescent="0.2">
      <c r="A105" s="144" t="s">
        <v>512</v>
      </c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</row>
    <row r="106" spans="1:13" x14ac:dyDescent="0.2">
      <c r="A106" s="121" t="s">
        <v>513</v>
      </c>
      <c r="B106" s="122" t="s">
        <v>99</v>
      </c>
      <c r="C106" s="123" t="s">
        <v>514</v>
      </c>
      <c r="D106" s="119" t="s">
        <v>218</v>
      </c>
      <c r="E106" s="124">
        <v>2</v>
      </c>
      <c r="F106" s="125">
        <v>1725</v>
      </c>
      <c r="G106" s="126"/>
      <c r="H106" s="126"/>
      <c r="I106" s="126"/>
      <c r="J106" s="126">
        <v>3450</v>
      </c>
      <c r="K106" s="126"/>
      <c r="L106" s="126"/>
      <c r="M106" s="126"/>
    </row>
    <row r="107" spans="1:13" x14ac:dyDescent="0.2">
      <c r="A107" s="121" t="s">
        <v>515</v>
      </c>
      <c r="B107" s="122" t="s">
        <v>99</v>
      </c>
      <c r="C107" s="123" t="s">
        <v>516</v>
      </c>
      <c r="D107" s="119" t="s">
        <v>218</v>
      </c>
      <c r="E107" s="124">
        <v>2</v>
      </c>
      <c r="F107" s="125">
        <v>1766.67</v>
      </c>
      <c r="G107" s="126"/>
      <c r="H107" s="126"/>
      <c r="I107" s="126"/>
      <c r="J107" s="126">
        <v>3533.34</v>
      </c>
      <c r="K107" s="126"/>
      <c r="L107" s="126"/>
      <c r="M107" s="126"/>
    </row>
    <row r="108" spans="1:13" x14ac:dyDescent="0.2">
      <c r="A108" s="121" t="s">
        <v>517</v>
      </c>
      <c r="B108" s="122" t="s">
        <v>99</v>
      </c>
      <c r="C108" s="123" t="s">
        <v>518</v>
      </c>
      <c r="D108" s="119" t="s">
        <v>218</v>
      </c>
      <c r="E108" s="124">
        <v>2</v>
      </c>
      <c r="F108" s="125">
        <v>766.67</v>
      </c>
      <c r="G108" s="126"/>
      <c r="H108" s="126"/>
      <c r="I108" s="126"/>
      <c r="J108" s="126">
        <v>1533.34</v>
      </c>
      <c r="K108" s="126"/>
      <c r="L108" s="126"/>
      <c r="M108" s="126"/>
    </row>
    <row r="109" spans="1:13" ht="19.149999999999999" customHeight="1" x14ac:dyDescent="0.2">
      <c r="A109" s="145" t="s">
        <v>519</v>
      </c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</row>
    <row r="110" spans="1:13" ht="24" x14ac:dyDescent="0.2">
      <c r="A110" s="128" t="s">
        <v>520</v>
      </c>
      <c r="B110" s="122" t="s">
        <v>99</v>
      </c>
      <c r="C110" s="123" t="s">
        <v>521</v>
      </c>
      <c r="D110" s="119" t="s">
        <v>101</v>
      </c>
      <c r="E110" s="124">
        <v>1</v>
      </c>
      <c r="F110" s="125">
        <v>2783890.1</v>
      </c>
      <c r="G110" s="126"/>
      <c r="H110" s="126"/>
      <c r="I110" s="126"/>
      <c r="J110" s="126">
        <v>2783890.1</v>
      </c>
      <c r="K110" s="126"/>
      <c r="L110" s="126"/>
      <c r="M110" s="126"/>
    </row>
    <row r="111" spans="1:13" ht="24" x14ac:dyDescent="0.2">
      <c r="A111" s="128" t="s">
        <v>522</v>
      </c>
      <c r="B111" s="122" t="s">
        <v>99</v>
      </c>
      <c r="C111" s="123" t="s">
        <v>521</v>
      </c>
      <c r="D111" s="119" t="s">
        <v>101</v>
      </c>
      <c r="E111" s="124">
        <v>1</v>
      </c>
      <c r="F111" s="125">
        <v>3790314.38</v>
      </c>
      <c r="G111" s="126"/>
      <c r="H111" s="126"/>
      <c r="I111" s="126"/>
      <c r="J111" s="126">
        <v>3790314.38</v>
      </c>
      <c r="K111" s="126"/>
      <c r="L111" s="126"/>
      <c r="M111" s="126"/>
    </row>
    <row r="112" spans="1:13" ht="24" x14ac:dyDescent="0.2">
      <c r="A112" s="128" t="s">
        <v>523</v>
      </c>
      <c r="B112" s="122" t="s">
        <v>99</v>
      </c>
      <c r="C112" s="123" t="s">
        <v>524</v>
      </c>
      <c r="D112" s="119" t="s">
        <v>218</v>
      </c>
      <c r="E112" s="124">
        <v>1</v>
      </c>
      <c r="F112" s="125">
        <v>329137.67</v>
      </c>
      <c r="G112" s="126"/>
      <c r="H112" s="126"/>
      <c r="I112" s="126"/>
      <c r="J112" s="126">
        <v>329137.67</v>
      </c>
      <c r="K112" s="126"/>
      <c r="L112" s="126"/>
      <c r="M112" s="126"/>
    </row>
    <row r="113" spans="1:13" ht="24" x14ac:dyDescent="0.2">
      <c r="A113" s="128" t="s">
        <v>525</v>
      </c>
      <c r="B113" s="122" t="s">
        <v>99</v>
      </c>
      <c r="C113" s="123" t="s">
        <v>526</v>
      </c>
      <c r="D113" s="119" t="s">
        <v>218</v>
      </c>
      <c r="E113" s="124">
        <v>1</v>
      </c>
      <c r="F113" s="125">
        <v>329137.67</v>
      </c>
      <c r="G113" s="126"/>
      <c r="H113" s="126"/>
      <c r="I113" s="126"/>
      <c r="J113" s="126">
        <v>329137.67</v>
      </c>
      <c r="K113" s="126"/>
      <c r="L113" s="126"/>
      <c r="M113" s="126"/>
    </row>
    <row r="114" spans="1:13" ht="24" x14ac:dyDescent="0.2">
      <c r="A114" s="128" t="s">
        <v>527</v>
      </c>
      <c r="B114" s="122" t="s">
        <v>99</v>
      </c>
      <c r="C114" s="123" t="s">
        <v>528</v>
      </c>
      <c r="D114" s="119" t="s">
        <v>218</v>
      </c>
      <c r="E114" s="124">
        <v>1</v>
      </c>
      <c r="F114" s="125">
        <v>23103.5</v>
      </c>
      <c r="G114" s="126"/>
      <c r="H114" s="126"/>
      <c r="I114" s="126"/>
      <c r="J114" s="126">
        <v>23103.5</v>
      </c>
      <c r="K114" s="126"/>
      <c r="L114" s="126"/>
      <c r="M114" s="126"/>
    </row>
    <row r="115" spans="1:13" ht="24" x14ac:dyDescent="0.2">
      <c r="A115" s="128" t="s">
        <v>529</v>
      </c>
      <c r="B115" s="122" t="s">
        <v>99</v>
      </c>
      <c r="C115" s="123" t="s">
        <v>530</v>
      </c>
      <c r="D115" s="119" t="s">
        <v>218</v>
      </c>
      <c r="E115" s="124">
        <v>1</v>
      </c>
      <c r="F115" s="125">
        <v>23103.5</v>
      </c>
      <c r="G115" s="126"/>
      <c r="H115" s="126"/>
      <c r="I115" s="126"/>
      <c r="J115" s="126">
        <v>23103.5</v>
      </c>
      <c r="K115" s="126"/>
      <c r="L115" s="126"/>
      <c r="M115" s="126"/>
    </row>
    <row r="116" spans="1:13" ht="24" x14ac:dyDescent="0.2">
      <c r="A116" s="128" t="s">
        <v>531</v>
      </c>
      <c r="B116" s="122" t="s">
        <v>99</v>
      </c>
      <c r="C116" s="123" t="s">
        <v>532</v>
      </c>
      <c r="D116" s="119" t="s">
        <v>101</v>
      </c>
      <c r="E116" s="124">
        <v>1</v>
      </c>
      <c r="F116" s="125">
        <v>2823753.09</v>
      </c>
      <c r="G116" s="126"/>
      <c r="H116" s="126"/>
      <c r="I116" s="126"/>
      <c r="J116" s="126">
        <v>2823753.09</v>
      </c>
      <c r="K116" s="126"/>
      <c r="L116" s="126"/>
      <c r="M116" s="126"/>
    </row>
    <row r="117" spans="1:13" ht="24" x14ac:dyDescent="0.2">
      <c r="A117" s="128" t="s">
        <v>533</v>
      </c>
      <c r="B117" s="122" t="s">
        <v>99</v>
      </c>
      <c r="C117" s="123" t="s">
        <v>534</v>
      </c>
      <c r="D117" s="119" t="s">
        <v>101</v>
      </c>
      <c r="E117" s="124">
        <v>1</v>
      </c>
      <c r="F117" s="125">
        <v>1437413.19</v>
      </c>
      <c r="G117" s="126"/>
      <c r="H117" s="126"/>
      <c r="I117" s="126"/>
      <c r="J117" s="126">
        <v>1437413.19</v>
      </c>
      <c r="K117" s="126"/>
      <c r="L117" s="126"/>
      <c r="M117" s="126"/>
    </row>
    <row r="118" spans="1:13" ht="24" x14ac:dyDescent="0.2">
      <c r="A118" s="128" t="s">
        <v>535</v>
      </c>
      <c r="B118" s="122" t="s">
        <v>99</v>
      </c>
      <c r="C118" s="123" t="s">
        <v>536</v>
      </c>
      <c r="D118" s="119" t="s">
        <v>101</v>
      </c>
      <c r="E118" s="124">
        <v>1</v>
      </c>
      <c r="F118" s="125">
        <v>3621503.59</v>
      </c>
      <c r="G118" s="126"/>
      <c r="H118" s="126"/>
      <c r="I118" s="126"/>
      <c r="J118" s="126">
        <v>3621503.59</v>
      </c>
      <c r="K118" s="126"/>
      <c r="L118" s="126"/>
      <c r="M118" s="126"/>
    </row>
    <row r="119" spans="1:13" ht="24" x14ac:dyDescent="0.2">
      <c r="A119" s="128" t="s">
        <v>537</v>
      </c>
      <c r="B119" s="122" t="s">
        <v>99</v>
      </c>
      <c r="C119" s="123" t="s">
        <v>285</v>
      </c>
      <c r="D119" s="119" t="s">
        <v>101</v>
      </c>
      <c r="E119" s="124">
        <v>1</v>
      </c>
      <c r="F119" s="125">
        <v>134431.92000000001</v>
      </c>
      <c r="G119" s="126"/>
      <c r="H119" s="126"/>
      <c r="I119" s="126"/>
      <c r="J119" s="126">
        <v>134431.92000000001</v>
      </c>
      <c r="K119" s="126"/>
      <c r="L119" s="126"/>
      <c r="M119" s="126"/>
    </row>
    <row r="120" spans="1:13" ht="36" x14ac:dyDescent="0.2">
      <c r="A120" s="128" t="s">
        <v>538</v>
      </c>
      <c r="B120" s="122" t="s">
        <v>99</v>
      </c>
      <c r="C120" s="123" t="s">
        <v>539</v>
      </c>
      <c r="D120" s="119" t="s">
        <v>101</v>
      </c>
      <c r="E120" s="124">
        <v>1</v>
      </c>
      <c r="F120" s="125">
        <v>1354967.5</v>
      </c>
      <c r="G120" s="126"/>
      <c r="H120" s="126"/>
      <c r="I120" s="126"/>
      <c r="J120" s="126">
        <v>1354967.5</v>
      </c>
      <c r="K120" s="126"/>
      <c r="L120" s="126"/>
      <c r="M120" s="126"/>
    </row>
    <row r="121" spans="1:13" ht="24" x14ac:dyDescent="0.2">
      <c r="A121" s="128" t="s">
        <v>540</v>
      </c>
      <c r="B121" s="122" t="s">
        <v>99</v>
      </c>
      <c r="C121" s="123" t="s">
        <v>541</v>
      </c>
      <c r="D121" s="119" t="s">
        <v>218</v>
      </c>
      <c r="E121" s="124">
        <v>2</v>
      </c>
      <c r="F121" s="125">
        <v>23536.67</v>
      </c>
      <c r="G121" s="126"/>
      <c r="H121" s="126"/>
      <c r="I121" s="126"/>
      <c r="J121" s="126">
        <v>47073.34</v>
      </c>
      <c r="K121" s="126"/>
      <c r="L121" s="126"/>
      <c r="M121" s="126"/>
    </row>
    <row r="122" spans="1:13" ht="36" x14ac:dyDescent="0.2">
      <c r="A122" s="128" t="s">
        <v>542</v>
      </c>
      <c r="B122" s="122" t="s">
        <v>99</v>
      </c>
      <c r="C122" s="123" t="s">
        <v>543</v>
      </c>
      <c r="D122" s="119" t="s">
        <v>101</v>
      </c>
      <c r="E122" s="124">
        <v>1</v>
      </c>
      <c r="F122" s="125">
        <v>31567.5</v>
      </c>
      <c r="G122" s="126"/>
      <c r="H122" s="126"/>
      <c r="I122" s="126"/>
      <c r="J122" s="126">
        <v>31567.5</v>
      </c>
      <c r="K122" s="126"/>
      <c r="L122" s="126"/>
      <c r="M122" s="126"/>
    </row>
    <row r="123" spans="1:13" ht="24" x14ac:dyDescent="0.2">
      <c r="A123" s="128" t="s">
        <v>544</v>
      </c>
      <c r="B123" s="122" t="s">
        <v>99</v>
      </c>
      <c r="C123" s="123" t="s">
        <v>545</v>
      </c>
      <c r="D123" s="119" t="s">
        <v>218</v>
      </c>
      <c r="E123" s="124">
        <v>2</v>
      </c>
      <c r="F123" s="125">
        <v>126646.81</v>
      </c>
      <c r="G123" s="126"/>
      <c r="H123" s="126"/>
      <c r="I123" s="126"/>
      <c r="J123" s="126">
        <v>253293.62</v>
      </c>
      <c r="K123" s="126"/>
      <c r="L123" s="126"/>
      <c r="M123" s="126"/>
    </row>
    <row r="124" spans="1:13" ht="24" x14ac:dyDescent="0.2">
      <c r="A124" s="128" t="s">
        <v>546</v>
      </c>
      <c r="B124" s="122" t="s">
        <v>99</v>
      </c>
      <c r="C124" s="123" t="s">
        <v>512</v>
      </c>
      <c r="D124" s="119" t="s">
        <v>218</v>
      </c>
      <c r="E124" s="124">
        <v>2</v>
      </c>
      <c r="F124" s="125">
        <v>94980.39</v>
      </c>
      <c r="G124" s="126"/>
      <c r="H124" s="126"/>
      <c r="I124" s="126"/>
      <c r="J124" s="126">
        <v>189960.78</v>
      </c>
      <c r="K124" s="126"/>
      <c r="L124" s="126"/>
      <c r="M124" s="126"/>
    </row>
    <row r="125" spans="1:13" ht="24" x14ac:dyDescent="0.2">
      <c r="A125" s="128" t="s">
        <v>547</v>
      </c>
      <c r="B125" s="122" t="s">
        <v>99</v>
      </c>
      <c r="C125" s="123" t="s">
        <v>548</v>
      </c>
      <c r="D125" s="119" t="s">
        <v>101</v>
      </c>
      <c r="E125" s="124">
        <v>16</v>
      </c>
      <c r="F125" s="125">
        <v>26800</v>
      </c>
      <c r="G125" s="126"/>
      <c r="H125" s="126"/>
      <c r="I125" s="126"/>
      <c r="J125" s="126">
        <v>428800</v>
      </c>
      <c r="K125" s="126"/>
      <c r="L125" s="126"/>
      <c r="M125" s="126"/>
    </row>
    <row r="126" spans="1:13" ht="24" x14ac:dyDescent="0.2">
      <c r="A126" s="128" t="s">
        <v>549</v>
      </c>
      <c r="B126" s="122" t="s">
        <v>99</v>
      </c>
      <c r="C126" s="123" t="s">
        <v>455</v>
      </c>
      <c r="D126" s="119" t="s">
        <v>218</v>
      </c>
      <c r="E126" s="124">
        <v>1</v>
      </c>
      <c r="F126" s="125">
        <v>377124.54</v>
      </c>
      <c r="G126" s="126"/>
      <c r="H126" s="126"/>
      <c r="I126" s="126"/>
      <c r="J126" s="126">
        <v>377124.54</v>
      </c>
      <c r="K126" s="126"/>
      <c r="L126" s="126"/>
      <c r="M126" s="126"/>
    </row>
    <row r="127" spans="1:13" ht="24" x14ac:dyDescent="0.2">
      <c r="A127" s="128" t="s">
        <v>550</v>
      </c>
      <c r="B127" s="122" t="s">
        <v>99</v>
      </c>
      <c r="C127" s="123" t="s">
        <v>551</v>
      </c>
      <c r="D127" s="119" t="s">
        <v>218</v>
      </c>
      <c r="E127" s="124">
        <v>2</v>
      </c>
      <c r="F127" s="125">
        <v>71875</v>
      </c>
      <c r="G127" s="126"/>
      <c r="H127" s="126"/>
      <c r="I127" s="126"/>
      <c r="J127" s="126">
        <v>143750</v>
      </c>
      <c r="K127" s="126"/>
      <c r="L127" s="126"/>
      <c r="M127" s="126"/>
    </row>
    <row r="128" spans="1:13" ht="24" x14ac:dyDescent="0.2">
      <c r="A128" s="128" t="s">
        <v>552</v>
      </c>
      <c r="B128" s="122" t="s">
        <v>99</v>
      </c>
      <c r="C128" s="123" t="s">
        <v>553</v>
      </c>
      <c r="D128" s="119" t="s">
        <v>218</v>
      </c>
      <c r="E128" s="124">
        <v>14</v>
      </c>
      <c r="F128" s="125">
        <v>23000</v>
      </c>
      <c r="G128" s="126"/>
      <c r="H128" s="126"/>
      <c r="I128" s="126"/>
      <c r="J128" s="126">
        <v>322000</v>
      </c>
      <c r="K128" s="126"/>
      <c r="L128" s="126"/>
      <c r="M128" s="126"/>
    </row>
    <row r="129" spans="1:13" ht="24" x14ac:dyDescent="0.2">
      <c r="A129" s="128" t="s">
        <v>554</v>
      </c>
      <c r="B129" s="122" t="s">
        <v>99</v>
      </c>
      <c r="C129" s="123" t="s">
        <v>555</v>
      </c>
      <c r="D129" s="119" t="s">
        <v>101</v>
      </c>
      <c r="E129" s="124">
        <v>1</v>
      </c>
      <c r="F129" s="125">
        <v>71875</v>
      </c>
      <c r="G129" s="126"/>
      <c r="H129" s="126"/>
      <c r="I129" s="126"/>
      <c r="J129" s="126">
        <v>71875</v>
      </c>
      <c r="K129" s="126"/>
      <c r="L129" s="126"/>
      <c r="M129" s="126"/>
    </row>
    <row r="130" spans="1:13" ht="19.149999999999999" customHeight="1" x14ac:dyDescent="0.2">
      <c r="A130" s="145" t="s">
        <v>556</v>
      </c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</row>
    <row r="131" spans="1:13" ht="36" x14ac:dyDescent="0.2">
      <c r="A131" s="121" t="s">
        <v>557</v>
      </c>
      <c r="B131" s="122" t="s">
        <v>558</v>
      </c>
      <c r="C131" s="123" t="s">
        <v>559</v>
      </c>
      <c r="D131" s="119" t="s">
        <v>560</v>
      </c>
      <c r="E131" s="124">
        <v>1</v>
      </c>
      <c r="F131" s="125">
        <v>886752.39</v>
      </c>
      <c r="G131" s="125">
        <v>886752.39</v>
      </c>
      <c r="H131" s="126"/>
      <c r="I131" s="126"/>
      <c r="J131" s="126">
        <v>886752.39</v>
      </c>
      <c r="K131" s="126">
        <v>886752.39</v>
      </c>
      <c r="L131" s="126"/>
      <c r="M131" s="126"/>
    </row>
    <row r="132" spans="1:13" ht="48" x14ac:dyDescent="0.2">
      <c r="A132" s="121" t="s">
        <v>561</v>
      </c>
      <c r="B132" s="122" t="s">
        <v>562</v>
      </c>
      <c r="C132" s="123" t="s">
        <v>563</v>
      </c>
      <c r="D132" s="119" t="s">
        <v>564</v>
      </c>
      <c r="E132" s="124">
        <v>80</v>
      </c>
      <c r="F132" s="125">
        <v>2485.23</v>
      </c>
      <c r="G132" s="125">
        <v>2485.23</v>
      </c>
      <c r="H132" s="126"/>
      <c r="I132" s="126"/>
      <c r="J132" s="126">
        <v>198818.4</v>
      </c>
      <c r="K132" s="126">
        <v>198818.4</v>
      </c>
      <c r="L132" s="126"/>
      <c r="M132" s="126"/>
    </row>
    <row r="133" spans="1:13" ht="15" x14ac:dyDescent="0.2">
      <c r="A133" s="144" t="s">
        <v>565</v>
      </c>
      <c r="B133" s="140"/>
      <c r="C133" s="140"/>
      <c r="D133" s="140"/>
      <c r="E133" s="140"/>
      <c r="F133" s="140"/>
      <c r="G133" s="140"/>
      <c r="H133" s="140"/>
      <c r="I133" s="140"/>
      <c r="J133" s="129">
        <v>20220410.800000001</v>
      </c>
      <c r="K133" s="129">
        <v>1445625.26</v>
      </c>
      <c r="L133" s="129">
        <v>1798.41</v>
      </c>
      <c r="M133" s="125">
        <v>606.67999999999995</v>
      </c>
    </row>
    <row r="134" spans="1:13" ht="15" x14ac:dyDescent="0.2">
      <c r="A134" s="144" t="s">
        <v>177</v>
      </c>
      <c r="B134" s="140"/>
      <c r="C134" s="140"/>
      <c r="D134" s="140"/>
      <c r="E134" s="140"/>
      <c r="F134" s="140"/>
      <c r="G134" s="140"/>
      <c r="H134" s="140"/>
      <c r="I134" s="140"/>
      <c r="J134" s="129">
        <v>1055952.82</v>
      </c>
      <c r="K134" s="130"/>
      <c r="L134" s="130"/>
      <c r="M134" s="126"/>
    </row>
    <row r="135" spans="1:13" ht="15" x14ac:dyDescent="0.2">
      <c r="A135" s="144" t="s">
        <v>566</v>
      </c>
      <c r="B135" s="140"/>
      <c r="C135" s="140"/>
      <c r="D135" s="140"/>
      <c r="E135" s="140"/>
      <c r="F135" s="140"/>
      <c r="G135" s="140"/>
      <c r="H135" s="140"/>
      <c r="I135" s="140"/>
      <c r="J135" s="129">
        <v>651095.06000000006</v>
      </c>
      <c r="K135" s="130"/>
      <c r="L135" s="130"/>
      <c r="M135" s="126"/>
    </row>
    <row r="136" spans="1:13" ht="15" x14ac:dyDescent="0.2">
      <c r="A136" s="139" t="s">
        <v>66</v>
      </c>
      <c r="B136" s="140"/>
      <c r="C136" s="140"/>
      <c r="D136" s="140"/>
      <c r="E136" s="140"/>
      <c r="F136" s="140"/>
      <c r="G136" s="140"/>
      <c r="H136" s="140"/>
      <c r="I136" s="140"/>
      <c r="J136" s="130"/>
      <c r="K136" s="130"/>
      <c r="L136" s="130"/>
      <c r="M136" s="126"/>
    </row>
    <row r="137" spans="1:13" ht="15" x14ac:dyDescent="0.2">
      <c r="A137" s="144" t="s">
        <v>567</v>
      </c>
      <c r="B137" s="140"/>
      <c r="C137" s="140"/>
      <c r="D137" s="140"/>
      <c r="E137" s="140"/>
      <c r="F137" s="140"/>
      <c r="G137" s="140"/>
      <c r="H137" s="140"/>
      <c r="I137" s="140"/>
      <c r="J137" s="129">
        <v>1153270.54</v>
      </c>
      <c r="K137" s="130"/>
      <c r="L137" s="130"/>
      <c r="M137" s="126"/>
    </row>
    <row r="138" spans="1:13" ht="15" x14ac:dyDescent="0.2">
      <c r="A138" s="144" t="s">
        <v>568</v>
      </c>
      <c r="B138" s="140"/>
      <c r="C138" s="140"/>
      <c r="D138" s="140"/>
      <c r="E138" s="140"/>
      <c r="F138" s="140"/>
      <c r="G138" s="140"/>
      <c r="H138" s="140"/>
      <c r="I138" s="140"/>
      <c r="J138" s="129">
        <v>18516200.890000001</v>
      </c>
      <c r="K138" s="130"/>
      <c r="L138" s="130"/>
      <c r="M138" s="126"/>
    </row>
    <row r="139" spans="1:13" ht="15" x14ac:dyDescent="0.2">
      <c r="A139" s="144" t="s">
        <v>569</v>
      </c>
      <c r="B139" s="140"/>
      <c r="C139" s="140"/>
      <c r="D139" s="140"/>
      <c r="E139" s="140"/>
      <c r="F139" s="140"/>
      <c r="G139" s="140"/>
      <c r="H139" s="140"/>
      <c r="I139" s="140"/>
      <c r="J139" s="129">
        <v>2257987.25</v>
      </c>
      <c r="K139" s="130"/>
      <c r="L139" s="130"/>
      <c r="M139" s="126"/>
    </row>
    <row r="140" spans="1:13" ht="15" x14ac:dyDescent="0.2">
      <c r="A140" s="144" t="s">
        <v>570</v>
      </c>
      <c r="B140" s="140"/>
      <c r="C140" s="140"/>
      <c r="D140" s="140"/>
      <c r="E140" s="140"/>
      <c r="F140" s="140"/>
      <c r="G140" s="140"/>
      <c r="H140" s="140"/>
      <c r="I140" s="140"/>
      <c r="J140" s="129">
        <v>21927458.68</v>
      </c>
      <c r="K140" s="130"/>
      <c r="L140" s="130"/>
      <c r="M140" s="126"/>
    </row>
    <row r="141" spans="1:13" ht="15" x14ac:dyDescent="0.2">
      <c r="A141" s="144" t="s">
        <v>571</v>
      </c>
      <c r="B141" s="140"/>
      <c r="C141" s="140"/>
      <c r="D141" s="140"/>
      <c r="E141" s="140"/>
      <c r="F141" s="140"/>
      <c r="G141" s="140"/>
      <c r="H141" s="140"/>
      <c r="I141" s="140"/>
      <c r="J141" s="130"/>
      <c r="K141" s="130"/>
      <c r="L141" s="130"/>
      <c r="M141" s="126"/>
    </row>
    <row r="142" spans="1:13" ht="15" x14ac:dyDescent="0.2">
      <c r="A142" s="144" t="s">
        <v>572</v>
      </c>
      <c r="B142" s="140"/>
      <c r="C142" s="140"/>
      <c r="D142" s="140"/>
      <c r="E142" s="140"/>
      <c r="F142" s="140"/>
      <c r="G142" s="140"/>
      <c r="H142" s="140"/>
      <c r="I142" s="140"/>
      <c r="J142" s="129">
        <v>256786.24</v>
      </c>
      <c r="K142" s="130"/>
      <c r="L142" s="130"/>
      <c r="M142" s="126"/>
    </row>
    <row r="143" spans="1:13" ht="15" x14ac:dyDescent="0.2">
      <c r="A143" s="144" t="s">
        <v>573</v>
      </c>
      <c r="B143" s="140"/>
      <c r="C143" s="140"/>
      <c r="D143" s="140"/>
      <c r="E143" s="140"/>
      <c r="F143" s="140"/>
      <c r="G143" s="140"/>
      <c r="H143" s="140"/>
      <c r="I143" s="140"/>
      <c r="J143" s="129">
        <v>1798.41</v>
      </c>
      <c r="K143" s="130"/>
      <c r="L143" s="130"/>
      <c r="M143" s="126"/>
    </row>
    <row r="144" spans="1:13" ht="15" x14ac:dyDescent="0.2">
      <c r="A144" s="144" t="s">
        <v>574</v>
      </c>
      <c r="B144" s="140"/>
      <c r="C144" s="140"/>
      <c r="D144" s="140"/>
      <c r="E144" s="140"/>
      <c r="F144" s="140"/>
      <c r="G144" s="140"/>
      <c r="H144" s="140"/>
      <c r="I144" s="140"/>
      <c r="J144" s="129">
        <v>1446231.94</v>
      </c>
      <c r="K144" s="130"/>
      <c r="L144" s="130"/>
      <c r="M144" s="126"/>
    </row>
    <row r="145" spans="1:14" ht="15" x14ac:dyDescent="0.2">
      <c r="A145" s="144" t="s">
        <v>575</v>
      </c>
      <c r="B145" s="140"/>
      <c r="C145" s="140"/>
      <c r="D145" s="140"/>
      <c r="E145" s="140"/>
      <c r="F145" s="140"/>
      <c r="G145" s="140"/>
      <c r="H145" s="140"/>
      <c r="I145" s="140"/>
      <c r="J145" s="129">
        <v>18516200.890000001</v>
      </c>
      <c r="K145" s="130"/>
      <c r="L145" s="130"/>
      <c r="M145" s="126"/>
    </row>
    <row r="146" spans="1:14" ht="15" x14ac:dyDescent="0.2">
      <c r="A146" s="144" t="s">
        <v>576</v>
      </c>
      <c r="B146" s="140"/>
      <c r="C146" s="140"/>
      <c r="D146" s="140"/>
      <c r="E146" s="140"/>
      <c r="F146" s="140"/>
      <c r="G146" s="140"/>
      <c r="H146" s="140"/>
      <c r="I146" s="140"/>
      <c r="J146" s="129">
        <v>1055952.82</v>
      </c>
      <c r="K146" s="130"/>
      <c r="L146" s="130"/>
      <c r="M146" s="126"/>
    </row>
    <row r="147" spans="1:14" ht="15" x14ac:dyDescent="0.2">
      <c r="A147" s="144" t="s">
        <v>577</v>
      </c>
      <c r="B147" s="140"/>
      <c r="C147" s="140"/>
      <c r="D147" s="140"/>
      <c r="E147" s="140"/>
      <c r="F147" s="140"/>
      <c r="G147" s="140"/>
      <c r="H147" s="140"/>
      <c r="I147" s="140"/>
      <c r="J147" s="129">
        <v>651095.06000000006</v>
      </c>
      <c r="K147" s="130"/>
      <c r="L147" s="130"/>
      <c r="M147" s="126"/>
    </row>
    <row r="148" spans="1:14" ht="15" x14ac:dyDescent="0.2">
      <c r="A148" s="139" t="s">
        <v>80</v>
      </c>
      <c r="B148" s="140"/>
      <c r="C148" s="140"/>
      <c r="D148" s="140"/>
      <c r="E148" s="140"/>
      <c r="F148" s="140"/>
      <c r="G148" s="140"/>
      <c r="H148" s="140"/>
      <c r="I148" s="140"/>
      <c r="J148" s="131">
        <v>21927458.68</v>
      </c>
      <c r="K148" s="130"/>
      <c r="L148" s="130"/>
      <c r="M148" s="126"/>
      <c r="N148" s="132"/>
    </row>
    <row r="152" spans="1:14" ht="15" x14ac:dyDescent="0.2">
      <c r="A152" s="141" t="s">
        <v>578</v>
      </c>
      <c r="B152" s="142"/>
      <c r="C152" s="142"/>
      <c r="D152" s="142"/>
      <c r="E152" s="142"/>
      <c r="F152" s="142"/>
      <c r="G152" s="142"/>
      <c r="H152" s="142"/>
      <c r="I152" s="142"/>
      <c r="J152" s="142"/>
      <c r="K152" s="142"/>
      <c r="L152" s="142"/>
      <c r="M152" s="142"/>
    </row>
    <row r="153" spans="1:14" ht="15" x14ac:dyDescent="0.2">
      <c r="A153" s="143" t="s">
        <v>579</v>
      </c>
      <c r="B153" s="142"/>
      <c r="C153" s="142"/>
      <c r="D153" s="142"/>
      <c r="E153" s="142"/>
      <c r="F153" s="142"/>
      <c r="G153" s="142"/>
      <c r="H153" s="142"/>
      <c r="I153" s="142"/>
      <c r="J153" s="142"/>
      <c r="K153" s="142"/>
      <c r="L153" s="142"/>
      <c r="M153" s="142"/>
    </row>
  </sheetData>
  <mergeCells count="55">
    <mergeCell ref="A12:M12"/>
    <mergeCell ref="C18:M18"/>
    <mergeCell ref="E21:F21"/>
    <mergeCell ref="A24:A26"/>
    <mergeCell ref="B24:B26"/>
    <mergeCell ref="C24:C26"/>
    <mergeCell ref="D24:D26"/>
    <mergeCell ref="E24:E26"/>
    <mergeCell ref="F24:I24"/>
    <mergeCell ref="J24:M24"/>
    <mergeCell ref="A51:M51"/>
    <mergeCell ref="F25:F26"/>
    <mergeCell ref="G25:I25"/>
    <mergeCell ref="J25:J26"/>
    <mergeCell ref="K25:M25"/>
    <mergeCell ref="A28:M28"/>
    <mergeCell ref="A29:M29"/>
    <mergeCell ref="A33:M33"/>
    <mergeCell ref="A37:M37"/>
    <mergeCell ref="A44:M44"/>
    <mergeCell ref="A46:M46"/>
    <mergeCell ref="A49:M49"/>
    <mergeCell ref="A85:M85"/>
    <mergeCell ref="A53:M53"/>
    <mergeCell ref="A57:M57"/>
    <mergeCell ref="A60:M60"/>
    <mergeCell ref="A63:M63"/>
    <mergeCell ref="A68:M68"/>
    <mergeCell ref="A70:M70"/>
    <mergeCell ref="A73:M73"/>
    <mergeCell ref="A76:M76"/>
    <mergeCell ref="A77:M77"/>
    <mergeCell ref="A79:M79"/>
    <mergeCell ref="A81:M81"/>
    <mergeCell ref="A141:I141"/>
    <mergeCell ref="A105:M105"/>
    <mergeCell ref="A109:M109"/>
    <mergeCell ref="A130:M130"/>
    <mergeCell ref="A133:I133"/>
    <mergeCell ref="A134:I134"/>
    <mergeCell ref="A135:I135"/>
    <mergeCell ref="A136:I136"/>
    <mergeCell ref="A137:I137"/>
    <mergeCell ref="A138:I138"/>
    <mergeCell ref="A139:I139"/>
    <mergeCell ref="A140:I140"/>
    <mergeCell ref="A148:I148"/>
    <mergeCell ref="A152:M152"/>
    <mergeCell ref="A153:M153"/>
    <mergeCell ref="A142:I142"/>
    <mergeCell ref="A143:I143"/>
    <mergeCell ref="A144:I144"/>
    <mergeCell ref="A145:I145"/>
    <mergeCell ref="A146:I146"/>
    <mergeCell ref="A147:I147"/>
  </mergeCells>
  <pageMargins left="0.23622047244094491" right="0" top="0.51181102362204722" bottom="0.39370078740157483" header="0.31496062992125984" footer="0.19685039370078741"/>
  <pageSetup paperSize="9" scale="94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zoomScaleNormal="100" workbookViewId="0">
      <selection activeCell="K21" sqref="K21"/>
    </sheetView>
  </sheetViews>
  <sheetFormatPr defaultRowHeight="15" x14ac:dyDescent="0.25"/>
  <cols>
    <col min="1" max="1" width="9.140625" style="43"/>
    <col min="2" max="2" width="9.140625" style="78"/>
    <col min="3" max="3" width="19.5703125" style="43" customWidth="1"/>
    <col min="4" max="4" width="19.28515625" style="43" customWidth="1"/>
    <col min="5" max="5" width="10.42578125" style="43" customWidth="1"/>
    <col min="6" max="6" width="11.28515625" style="43" customWidth="1"/>
    <col min="7" max="7" width="12.28515625" style="43" customWidth="1"/>
    <col min="8" max="8" width="12" style="43" customWidth="1"/>
    <col min="9" max="9" width="13.5703125" style="43" customWidth="1"/>
    <col min="10" max="10" width="12.5703125" style="43" customWidth="1"/>
    <col min="11" max="16384" width="9.140625" style="43"/>
  </cols>
  <sheetData>
    <row r="1" spans="2:10" ht="15.75" x14ac:dyDescent="0.25">
      <c r="B1" s="41"/>
      <c r="C1" s="42"/>
      <c r="D1" s="42"/>
      <c r="E1" s="42"/>
      <c r="F1" s="42"/>
      <c r="G1" s="42"/>
      <c r="H1" s="42"/>
      <c r="I1" s="42"/>
      <c r="J1" s="42"/>
    </row>
    <row r="2" spans="2:10" ht="15.75" x14ac:dyDescent="0.25">
      <c r="B2" s="163" t="s">
        <v>356</v>
      </c>
      <c r="C2" s="163"/>
      <c r="D2" s="163"/>
      <c r="E2" s="163"/>
      <c r="F2" s="163"/>
      <c r="G2" s="163"/>
      <c r="H2" s="163"/>
      <c r="I2" s="163"/>
      <c r="J2" s="163"/>
    </row>
    <row r="3" spans="2:10" ht="15.75" x14ac:dyDescent="0.25">
      <c r="B3" s="162" t="s">
        <v>673</v>
      </c>
      <c r="C3" s="162"/>
      <c r="D3" s="162"/>
      <c r="E3" s="162"/>
      <c r="F3" s="162"/>
      <c r="G3" s="162"/>
      <c r="H3" s="162"/>
      <c r="I3" s="162"/>
      <c r="J3" s="162"/>
    </row>
    <row r="4" spans="2:10" ht="16.5" thickBot="1" x14ac:dyDescent="0.3">
      <c r="B4" s="41"/>
      <c r="C4" s="42"/>
      <c r="D4" s="42"/>
      <c r="E4" s="42"/>
      <c r="F4" s="42"/>
      <c r="G4" s="42"/>
      <c r="H4" s="42"/>
      <c r="I4" s="42"/>
      <c r="J4" s="42"/>
    </row>
    <row r="5" spans="2:10" ht="32.25" customHeight="1" thickBot="1" x14ac:dyDescent="0.3">
      <c r="B5" s="44" t="s">
        <v>190</v>
      </c>
      <c r="C5" s="171" t="s">
        <v>191</v>
      </c>
      <c r="D5" s="172"/>
      <c r="E5" s="45" t="s">
        <v>357</v>
      </c>
      <c r="F5" s="46" t="s">
        <v>358</v>
      </c>
      <c r="G5" s="44" t="s">
        <v>359</v>
      </c>
      <c r="H5" s="47" t="s">
        <v>192</v>
      </c>
      <c r="I5" s="47" t="s">
        <v>360</v>
      </c>
      <c r="J5" s="48" t="s">
        <v>361</v>
      </c>
    </row>
    <row r="6" spans="2:10" ht="15.75" x14ac:dyDescent="0.25">
      <c r="B6" s="164">
        <v>2021</v>
      </c>
      <c r="C6" s="158" t="s">
        <v>195</v>
      </c>
      <c r="D6" s="159"/>
      <c r="E6" s="49">
        <v>6053</v>
      </c>
      <c r="F6" s="50">
        <v>7351</v>
      </c>
      <c r="G6" s="50">
        <v>8357</v>
      </c>
      <c r="H6" s="50">
        <v>9654</v>
      </c>
      <c r="I6" s="51">
        <f>H6</f>
        <v>9654</v>
      </c>
      <c r="J6" s="52">
        <f>I6</f>
        <v>9654</v>
      </c>
    </row>
    <row r="7" spans="2:10" ht="16.5" thickBot="1" x14ac:dyDescent="0.3">
      <c r="B7" s="165"/>
      <c r="C7" s="160" t="s">
        <v>362</v>
      </c>
      <c r="D7" s="161"/>
      <c r="E7" s="53">
        <v>0</v>
      </c>
      <c r="F7" s="54">
        <v>0</v>
      </c>
      <c r="G7" s="54">
        <v>0</v>
      </c>
      <c r="H7" s="54">
        <v>0</v>
      </c>
      <c r="I7" s="55">
        <f>SUM(E7:H7)</f>
        <v>0</v>
      </c>
      <c r="J7" s="56">
        <f>I7*1.2</f>
        <v>0</v>
      </c>
    </row>
    <row r="8" spans="2:10" ht="15.75" x14ac:dyDescent="0.25">
      <c r="B8" s="166">
        <v>2022</v>
      </c>
      <c r="C8" s="167" t="s">
        <v>195</v>
      </c>
      <c r="D8" s="168"/>
      <c r="E8" s="57">
        <v>10443</v>
      </c>
      <c r="F8" s="58">
        <v>11536</v>
      </c>
      <c r="G8" s="58">
        <v>12474</v>
      </c>
      <c r="H8" s="58">
        <v>13481</v>
      </c>
      <c r="I8" s="59">
        <f>H8</f>
        <v>13481</v>
      </c>
      <c r="J8" s="60">
        <f>I8</f>
        <v>13481</v>
      </c>
    </row>
    <row r="9" spans="2:10" ht="15.75" customHeight="1" thickBot="1" x14ac:dyDescent="0.3">
      <c r="B9" s="166"/>
      <c r="C9" s="169" t="s">
        <v>362</v>
      </c>
      <c r="D9" s="170"/>
      <c r="E9" s="61">
        <f>(507150*1.1)</f>
        <v>557865</v>
      </c>
      <c r="F9" s="62">
        <v>0</v>
      </c>
      <c r="G9" s="62">
        <v>0</v>
      </c>
      <c r="H9" s="62">
        <v>0</v>
      </c>
      <c r="I9" s="63">
        <f>SUM(E9:H9)</f>
        <v>557865</v>
      </c>
      <c r="J9" s="64">
        <f>I9*1.2</f>
        <v>669438</v>
      </c>
    </row>
    <row r="10" spans="2:10" ht="15.75" x14ac:dyDescent="0.25">
      <c r="B10" s="164">
        <v>2023</v>
      </c>
      <c r="C10" s="158" t="s">
        <v>195</v>
      </c>
      <c r="D10" s="159"/>
      <c r="E10" s="49">
        <v>15256</v>
      </c>
      <c r="F10" s="50">
        <v>16111</v>
      </c>
      <c r="G10" s="50">
        <v>16790</v>
      </c>
      <c r="H10" s="50">
        <v>17459</v>
      </c>
      <c r="I10" s="65">
        <f>H10</f>
        <v>17459</v>
      </c>
      <c r="J10" s="52">
        <f>I10</f>
        <v>17459</v>
      </c>
    </row>
    <row r="11" spans="2:10" ht="15.75" customHeight="1" thickBot="1" x14ac:dyDescent="0.3">
      <c r="B11" s="165"/>
      <c r="C11" s="160" t="s">
        <v>362</v>
      </c>
      <c r="D11" s="161"/>
      <c r="E11" s="53">
        <f>(579600*1.15)</f>
        <v>666540</v>
      </c>
      <c r="F11" s="54">
        <v>0</v>
      </c>
      <c r="G11" s="54">
        <v>0</v>
      </c>
      <c r="H11" s="54">
        <v>0</v>
      </c>
      <c r="I11" s="66">
        <f>SUM(E11:H11)</f>
        <v>666540</v>
      </c>
      <c r="J11" s="56">
        <f>I11*1.2</f>
        <v>799848</v>
      </c>
    </row>
    <row r="12" spans="2:10" ht="15.75" x14ac:dyDescent="0.25">
      <c r="B12" s="166">
        <v>2024</v>
      </c>
      <c r="C12" s="167" t="s">
        <v>195</v>
      </c>
      <c r="D12" s="168"/>
      <c r="E12" s="57">
        <v>19741</v>
      </c>
      <c r="F12" s="58">
        <v>21273</v>
      </c>
      <c r="G12" s="58">
        <v>22165</v>
      </c>
      <c r="H12" s="58">
        <v>22894</v>
      </c>
      <c r="I12" s="59">
        <f>H12</f>
        <v>22894</v>
      </c>
      <c r="J12" s="60">
        <f>I12</f>
        <v>22894</v>
      </c>
    </row>
    <row r="13" spans="2:10" ht="15.75" customHeight="1" thickBot="1" x14ac:dyDescent="0.3">
      <c r="B13" s="166"/>
      <c r="C13" s="169" t="s">
        <v>362</v>
      </c>
      <c r="D13" s="170"/>
      <c r="E13" s="61">
        <f>(1086750*1.2)</f>
        <v>1304100</v>
      </c>
      <c r="F13" s="62">
        <v>0</v>
      </c>
      <c r="G13" s="62">
        <v>0</v>
      </c>
      <c r="H13" s="62">
        <v>0</v>
      </c>
      <c r="I13" s="63">
        <f>SUM(E13:H13)</f>
        <v>1304100</v>
      </c>
      <c r="J13" s="64">
        <f>I13*1.2</f>
        <v>1564920</v>
      </c>
    </row>
    <row r="14" spans="2:10" ht="15.75" x14ac:dyDescent="0.25">
      <c r="B14" s="156">
        <v>2025</v>
      </c>
      <c r="C14" s="158" t="s">
        <v>195</v>
      </c>
      <c r="D14" s="159"/>
      <c r="E14" s="49">
        <v>23649</v>
      </c>
      <c r="F14" s="50">
        <v>27207</v>
      </c>
      <c r="G14" s="50">
        <v>30867</v>
      </c>
      <c r="H14" s="50">
        <v>31593</v>
      </c>
      <c r="I14" s="65">
        <f>H14</f>
        <v>31593</v>
      </c>
      <c r="J14" s="52">
        <f>I14</f>
        <v>31593</v>
      </c>
    </row>
    <row r="15" spans="2:10" ht="15.75" customHeight="1" thickBot="1" x14ac:dyDescent="0.3">
      <c r="B15" s="157"/>
      <c r="C15" s="160" t="s">
        <v>362</v>
      </c>
      <c r="D15" s="161"/>
      <c r="E15" s="67">
        <v>0</v>
      </c>
      <c r="F15" s="68">
        <f>(1449600*1.25)</f>
        <v>1812000</v>
      </c>
      <c r="G15" s="69">
        <v>0</v>
      </c>
      <c r="H15" s="69">
        <v>0</v>
      </c>
      <c r="I15" s="70">
        <f>SUM(E15:H15)</f>
        <v>1812000</v>
      </c>
      <c r="J15" s="56">
        <f>I15*1.2</f>
        <v>2174400</v>
      </c>
    </row>
    <row r="16" spans="2:10" ht="15.75" x14ac:dyDescent="0.25">
      <c r="B16" s="41"/>
      <c r="C16" s="71"/>
      <c r="D16" s="71"/>
      <c r="E16" s="42"/>
      <c r="F16" s="42"/>
      <c r="G16" s="42"/>
      <c r="H16" s="42"/>
      <c r="I16" s="42"/>
      <c r="J16" s="42"/>
    </row>
    <row r="17" spans="2:10" ht="30.75" customHeight="1" x14ac:dyDescent="0.25">
      <c r="B17" s="72"/>
      <c r="C17" s="71"/>
      <c r="D17" s="73"/>
      <c r="E17" s="42"/>
      <c r="F17" s="42"/>
      <c r="G17" s="42"/>
      <c r="H17" s="74" t="s">
        <v>165</v>
      </c>
      <c r="I17" s="75">
        <f>I7+I9+I11+I13+I15</f>
        <v>4340505</v>
      </c>
      <c r="J17" s="74">
        <f>I17*1.2</f>
        <v>5208606</v>
      </c>
    </row>
    <row r="18" spans="2:10" ht="18.75" customHeight="1" x14ac:dyDescent="0.25">
      <c r="B18" s="76" t="s">
        <v>363</v>
      </c>
      <c r="C18" s="71"/>
      <c r="D18" s="73"/>
      <c r="E18" s="42"/>
      <c r="F18" s="42"/>
      <c r="G18" s="42"/>
      <c r="H18" s="42"/>
      <c r="I18" s="42"/>
      <c r="J18" s="42"/>
    </row>
    <row r="19" spans="2:10" ht="15.75" x14ac:dyDescent="0.25">
      <c r="B19" s="77" t="s">
        <v>364</v>
      </c>
      <c r="C19" s="42"/>
      <c r="D19" s="42"/>
      <c r="E19" s="42"/>
      <c r="F19" s="42"/>
      <c r="G19" s="42"/>
      <c r="H19" s="42"/>
      <c r="I19" s="42"/>
      <c r="J19" s="42"/>
    </row>
    <row r="20" spans="2:10" ht="15.75" x14ac:dyDescent="0.25">
      <c r="B20" s="76" t="s">
        <v>365</v>
      </c>
      <c r="C20" s="42"/>
      <c r="D20" s="42"/>
      <c r="E20" s="42"/>
      <c r="F20" s="42"/>
      <c r="G20" s="42"/>
      <c r="H20" s="42"/>
      <c r="I20" s="42"/>
      <c r="J20" s="42"/>
    </row>
    <row r="21" spans="2:10" ht="15.75" x14ac:dyDescent="0.25">
      <c r="B21" s="73" t="s">
        <v>366</v>
      </c>
      <c r="C21" s="42"/>
      <c r="D21" s="42"/>
      <c r="E21" s="42"/>
      <c r="F21" s="42"/>
      <c r="G21" s="42"/>
      <c r="H21" s="42"/>
      <c r="I21" s="42"/>
      <c r="J21" s="42"/>
    </row>
    <row r="22" spans="2:10" ht="15.75" x14ac:dyDescent="0.25">
      <c r="B22" s="73" t="s">
        <v>367</v>
      </c>
      <c r="C22" s="42"/>
      <c r="D22" s="42"/>
      <c r="E22" s="42"/>
      <c r="F22" s="42"/>
      <c r="G22" s="42"/>
      <c r="H22" s="42"/>
      <c r="I22" s="42"/>
      <c r="J22" s="42"/>
    </row>
    <row r="23" spans="2:10" ht="15.75" x14ac:dyDescent="0.25">
      <c r="B23" s="73" t="s">
        <v>368</v>
      </c>
      <c r="C23" s="42"/>
      <c r="D23" s="42"/>
      <c r="E23" s="42"/>
      <c r="F23" s="42"/>
      <c r="G23" s="42"/>
      <c r="H23" s="42"/>
      <c r="I23" s="42"/>
      <c r="J23" s="42"/>
    </row>
    <row r="24" spans="2:10" ht="15.75" x14ac:dyDescent="0.25">
      <c r="B24" s="73" t="s">
        <v>369</v>
      </c>
      <c r="C24" s="42"/>
      <c r="D24" s="42"/>
      <c r="E24" s="42"/>
      <c r="F24" s="42"/>
      <c r="G24" s="42"/>
      <c r="H24" s="42"/>
      <c r="I24" s="42"/>
      <c r="J24" s="42"/>
    </row>
    <row r="25" spans="2:10" ht="15.75" x14ac:dyDescent="0.25">
      <c r="B25" s="41"/>
      <c r="C25" s="42"/>
      <c r="D25" s="42"/>
      <c r="E25" s="42"/>
      <c r="F25" s="42"/>
      <c r="G25" s="42"/>
      <c r="H25" s="42"/>
      <c r="I25" s="42"/>
      <c r="J25" s="42"/>
    </row>
    <row r="26" spans="2:10" ht="15.75" x14ac:dyDescent="0.25">
      <c r="B26" s="41"/>
      <c r="C26" s="42"/>
      <c r="D26" s="42"/>
      <c r="E26" s="42"/>
      <c r="F26" s="42"/>
      <c r="G26" s="42"/>
      <c r="H26" s="42"/>
      <c r="I26" s="42"/>
      <c r="J26" s="42"/>
    </row>
    <row r="27" spans="2:10" ht="15.75" x14ac:dyDescent="0.25">
      <c r="B27" s="41"/>
      <c r="C27" s="42"/>
      <c r="D27" s="42"/>
      <c r="E27" s="42"/>
      <c r="F27" s="42"/>
      <c r="G27" s="42"/>
      <c r="H27" s="42"/>
      <c r="I27" s="42"/>
      <c r="J27" s="42"/>
    </row>
  </sheetData>
  <mergeCells count="18">
    <mergeCell ref="C8:D8"/>
    <mergeCell ref="C9:D9"/>
    <mergeCell ref="B14:B15"/>
    <mergeCell ref="C14:D14"/>
    <mergeCell ref="C15:D15"/>
    <mergeCell ref="B3:J3"/>
    <mergeCell ref="B2:J2"/>
    <mergeCell ref="B10:B11"/>
    <mergeCell ref="C10:D10"/>
    <mergeCell ref="C11:D11"/>
    <mergeCell ref="B12:B13"/>
    <mergeCell ref="C12:D12"/>
    <mergeCell ref="C13:D13"/>
    <mergeCell ref="C5:D5"/>
    <mergeCell ref="B6:B7"/>
    <mergeCell ref="C6:D6"/>
    <mergeCell ref="C7:D7"/>
    <mergeCell ref="B8:B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workbookViewId="0">
      <selection activeCell="K21" sqref="K21"/>
    </sheetView>
  </sheetViews>
  <sheetFormatPr defaultRowHeight="15.75" x14ac:dyDescent="0.25"/>
  <cols>
    <col min="1" max="1" width="36.42578125" style="404" customWidth="1"/>
    <col min="2" max="13" width="14.140625" style="404" customWidth="1"/>
    <col min="14" max="14" width="16.28515625" style="404" customWidth="1"/>
    <col min="15" max="15" width="16" style="404" customWidth="1"/>
    <col min="16" max="16" width="13.140625" style="404" bestFit="1" customWidth="1"/>
    <col min="17" max="17" width="16.42578125" style="404" customWidth="1"/>
    <col min="18" max="16384" width="9.140625" style="404"/>
  </cols>
  <sheetData>
    <row r="1" spans="1:15" s="404" customFormat="1" x14ac:dyDescent="0.25">
      <c r="N1" s="7" t="s">
        <v>121</v>
      </c>
    </row>
    <row r="2" spans="1:15" s="404" customFormat="1" x14ac:dyDescent="0.25">
      <c r="N2" s="7" t="s">
        <v>88</v>
      </c>
    </row>
    <row r="3" spans="1:15" s="404" customFormat="1" x14ac:dyDescent="0.25">
      <c r="N3" s="7" t="s">
        <v>122</v>
      </c>
    </row>
    <row r="4" spans="1:15" s="406" customFormat="1" ht="18.75" x14ac:dyDescent="0.3">
      <c r="A4" s="405" t="s">
        <v>139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</row>
    <row r="6" spans="1:15" s="404" customFormat="1" ht="27.95" customHeight="1" x14ac:dyDescent="0.25">
      <c r="A6" s="407" t="s">
        <v>123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8"/>
    </row>
    <row r="7" spans="1:15" s="404" customFormat="1" ht="18" customHeight="1" x14ac:dyDescent="0.25">
      <c r="A7" s="409"/>
      <c r="B7" s="409" t="s">
        <v>124</v>
      </c>
      <c r="C7" s="409" t="s">
        <v>125</v>
      </c>
      <c r="D7" s="409" t="s">
        <v>126</v>
      </c>
      <c r="E7" s="409" t="s">
        <v>127</v>
      </c>
      <c r="F7" s="409" t="s">
        <v>128</v>
      </c>
      <c r="G7" s="409" t="s">
        <v>129</v>
      </c>
      <c r="H7" s="409" t="s">
        <v>130</v>
      </c>
      <c r="I7" s="409" t="s">
        <v>131</v>
      </c>
      <c r="J7" s="409" t="s">
        <v>132</v>
      </c>
      <c r="K7" s="409" t="s">
        <v>133</v>
      </c>
      <c r="L7" s="409" t="s">
        <v>134</v>
      </c>
      <c r="M7" s="409" t="s">
        <v>135</v>
      </c>
      <c r="N7" s="410" t="s">
        <v>136</v>
      </c>
    </row>
    <row r="8" spans="1:15" s="404" customFormat="1" x14ac:dyDescent="0.25">
      <c r="A8" s="411" t="s">
        <v>140</v>
      </c>
      <c r="B8" s="412">
        <v>3505</v>
      </c>
      <c r="C8" s="412">
        <v>3505</v>
      </c>
      <c r="D8" s="412">
        <v>3505</v>
      </c>
      <c r="E8" s="412">
        <v>3505</v>
      </c>
      <c r="F8" s="412">
        <v>3505</v>
      </c>
      <c r="G8" s="412">
        <v>3505</v>
      </c>
      <c r="H8" s="412">
        <v>3505</v>
      </c>
      <c r="I8" s="412">
        <v>3505</v>
      </c>
      <c r="J8" s="412">
        <v>3505</v>
      </c>
      <c r="K8" s="412">
        <v>3505</v>
      </c>
      <c r="L8" s="412">
        <v>3505</v>
      </c>
      <c r="M8" s="412">
        <v>3505</v>
      </c>
      <c r="N8" s="410"/>
    </row>
    <row r="9" spans="1:15" s="404" customFormat="1" ht="24" customHeight="1" x14ac:dyDescent="0.25">
      <c r="A9" s="413" t="s">
        <v>137</v>
      </c>
      <c r="B9" s="414">
        <v>480</v>
      </c>
      <c r="C9" s="414">
        <v>164</v>
      </c>
      <c r="D9" s="414">
        <v>164</v>
      </c>
      <c r="E9" s="414">
        <v>203</v>
      </c>
      <c r="F9" s="414">
        <v>203</v>
      </c>
      <c r="G9" s="414">
        <v>203</v>
      </c>
      <c r="H9" s="414">
        <v>80</v>
      </c>
      <c r="I9" s="414">
        <v>79</v>
      </c>
      <c r="J9" s="414">
        <v>80</v>
      </c>
      <c r="K9" s="414">
        <v>86</v>
      </c>
      <c r="L9" s="414">
        <v>4202</v>
      </c>
      <c r="M9" s="414">
        <v>84</v>
      </c>
      <c r="N9" s="415">
        <v>6028</v>
      </c>
      <c r="O9" s="416"/>
    </row>
    <row r="10" spans="1:15" s="404" customFormat="1" ht="24" customHeight="1" x14ac:dyDescent="0.25">
      <c r="A10" s="417" t="s">
        <v>145</v>
      </c>
      <c r="B10" s="418">
        <v>1682400</v>
      </c>
      <c r="C10" s="418">
        <v>574820</v>
      </c>
      <c r="D10" s="418">
        <v>574820</v>
      </c>
      <c r="E10" s="418">
        <v>711515</v>
      </c>
      <c r="F10" s="418">
        <v>711515</v>
      </c>
      <c r="G10" s="418">
        <v>711515</v>
      </c>
      <c r="H10" s="418">
        <v>280400</v>
      </c>
      <c r="I10" s="418">
        <v>276895</v>
      </c>
      <c r="J10" s="418">
        <v>280400</v>
      </c>
      <c r="K10" s="418">
        <v>301430</v>
      </c>
      <c r="L10" s="418">
        <v>14728010</v>
      </c>
      <c r="M10" s="418">
        <v>294420</v>
      </c>
      <c r="N10" s="418">
        <v>21128140</v>
      </c>
    </row>
    <row r="11" spans="1:15" s="404" customFormat="1" ht="30" customHeight="1" x14ac:dyDescent="0.25">
      <c r="A11" s="417" t="s">
        <v>146</v>
      </c>
      <c r="B11" s="418">
        <v>2018880</v>
      </c>
      <c r="C11" s="418">
        <v>689784</v>
      </c>
      <c r="D11" s="418">
        <v>689784</v>
      </c>
      <c r="E11" s="418">
        <v>853818</v>
      </c>
      <c r="F11" s="418">
        <v>853818</v>
      </c>
      <c r="G11" s="418">
        <v>853818</v>
      </c>
      <c r="H11" s="418">
        <v>336480</v>
      </c>
      <c r="I11" s="418">
        <v>332274</v>
      </c>
      <c r="J11" s="418">
        <v>336480</v>
      </c>
      <c r="K11" s="418">
        <v>361716</v>
      </c>
      <c r="L11" s="418">
        <v>17673612</v>
      </c>
      <c r="M11" s="418">
        <v>353304</v>
      </c>
      <c r="N11" s="418">
        <v>25353768</v>
      </c>
      <c r="O11" s="419"/>
    </row>
    <row r="12" spans="1:15" s="404" customFormat="1" ht="27.95" customHeight="1" x14ac:dyDescent="0.25">
      <c r="A12" s="407" t="s">
        <v>142</v>
      </c>
      <c r="B12" s="407"/>
      <c r="C12" s="407"/>
      <c r="D12" s="407"/>
      <c r="E12" s="407"/>
      <c r="F12" s="407"/>
      <c r="G12" s="407"/>
      <c r="H12" s="407"/>
      <c r="I12" s="407"/>
      <c r="J12" s="407"/>
      <c r="K12" s="407"/>
      <c r="L12" s="407"/>
      <c r="M12" s="407"/>
      <c r="N12" s="408"/>
    </row>
    <row r="13" spans="1:15" s="404" customFormat="1" ht="18" customHeight="1" x14ac:dyDescent="0.25">
      <c r="A13" s="409"/>
      <c r="B13" s="409" t="s">
        <v>124</v>
      </c>
      <c r="C13" s="409" t="s">
        <v>125</v>
      </c>
      <c r="D13" s="409" t="s">
        <v>126</v>
      </c>
      <c r="E13" s="409" t="s">
        <v>127</v>
      </c>
      <c r="F13" s="409" t="s">
        <v>128</v>
      </c>
      <c r="G13" s="409" t="s">
        <v>129</v>
      </c>
      <c r="H13" s="409" t="s">
        <v>130</v>
      </c>
      <c r="I13" s="409" t="s">
        <v>131</v>
      </c>
      <c r="J13" s="409" t="s">
        <v>132</v>
      </c>
      <c r="K13" s="409" t="s">
        <v>133</v>
      </c>
      <c r="L13" s="409" t="s">
        <v>134</v>
      </c>
      <c r="M13" s="409" t="s">
        <v>135</v>
      </c>
      <c r="N13" s="410" t="s">
        <v>136</v>
      </c>
    </row>
    <row r="14" spans="1:15" s="404" customFormat="1" x14ac:dyDescent="0.25">
      <c r="A14" s="411" t="s">
        <v>140</v>
      </c>
      <c r="B14" s="412">
        <v>3677</v>
      </c>
      <c r="C14" s="412">
        <v>3677</v>
      </c>
      <c r="D14" s="412">
        <v>3677</v>
      </c>
      <c r="E14" s="412">
        <v>3677</v>
      </c>
      <c r="F14" s="412">
        <v>3677</v>
      </c>
      <c r="G14" s="412">
        <v>3677</v>
      </c>
      <c r="H14" s="412">
        <v>3677</v>
      </c>
      <c r="I14" s="412">
        <v>3677</v>
      </c>
      <c r="J14" s="412">
        <v>3677</v>
      </c>
      <c r="K14" s="412">
        <v>3677</v>
      </c>
      <c r="L14" s="412">
        <v>3677</v>
      </c>
      <c r="M14" s="412">
        <v>3677</v>
      </c>
      <c r="N14" s="410"/>
    </row>
    <row r="15" spans="1:15" s="404" customFormat="1" ht="24" customHeight="1" x14ac:dyDescent="0.25">
      <c r="A15" s="413" t="s">
        <v>137</v>
      </c>
      <c r="B15" s="414">
        <v>125</v>
      </c>
      <c r="C15" s="414">
        <v>125</v>
      </c>
      <c r="D15" s="414">
        <v>125</v>
      </c>
      <c r="E15" s="414">
        <v>125</v>
      </c>
      <c r="F15" s="414">
        <v>125</v>
      </c>
      <c r="G15" s="414">
        <v>125</v>
      </c>
      <c r="H15" s="414">
        <v>125</v>
      </c>
      <c r="I15" s="414">
        <v>125</v>
      </c>
      <c r="J15" s="414">
        <v>125</v>
      </c>
      <c r="K15" s="414">
        <v>125</v>
      </c>
      <c r="L15" s="414">
        <v>125</v>
      </c>
      <c r="M15" s="414">
        <v>125</v>
      </c>
      <c r="N15" s="415">
        <v>1500</v>
      </c>
      <c r="O15" s="416"/>
    </row>
    <row r="16" spans="1:15" s="404" customFormat="1" ht="24" customHeight="1" x14ac:dyDescent="0.25">
      <c r="A16" s="417" t="s">
        <v>147</v>
      </c>
      <c r="B16" s="418">
        <v>459625</v>
      </c>
      <c r="C16" s="418">
        <v>459625</v>
      </c>
      <c r="D16" s="418">
        <v>459625</v>
      </c>
      <c r="E16" s="418">
        <v>459625</v>
      </c>
      <c r="F16" s="418">
        <v>459625</v>
      </c>
      <c r="G16" s="418">
        <v>459625</v>
      </c>
      <c r="H16" s="418">
        <v>459625</v>
      </c>
      <c r="I16" s="418">
        <v>459625</v>
      </c>
      <c r="J16" s="418">
        <v>459625</v>
      </c>
      <c r="K16" s="418">
        <v>459625</v>
      </c>
      <c r="L16" s="418">
        <v>459625</v>
      </c>
      <c r="M16" s="418">
        <v>459625</v>
      </c>
      <c r="N16" s="418">
        <v>5515500</v>
      </c>
    </row>
    <row r="17" spans="1:15" s="404" customFormat="1" ht="24" customHeight="1" x14ac:dyDescent="0.25">
      <c r="A17" s="417" t="s">
        <v>148</v>
      </c>
      <c r="B17" s="418">
        <v>551550</v>
      </c>
      <c r="C17" s="418">
        <v>551550</v>
      </c>
      <c r="D17" s="418">
        <v>551550</v>
      </c>
      <c r="E17" s="418">
        <v>551550</v>
      </c>
      <c r="F17" s="418">
        <v>551550</v>
      </c>
      <c r="G17" s="418">
        <v>551550</v>
      </c>
      <c r="H17" s="418">
        <v>551550</v>
      </c>
      <c r="I17" s="418">
        <v>551550</v>
      </c>
      <c r="J17" s="418">
        <v>551550</v>
      </c>
      <c r="K17" s="418">
        <v>551550</v>
      </c>
      <c r="L17" s="418">
        <v>551550</v>
      </c>
      <c r="M17" s="418">
        <v>551550</v>
      </c>
      <c r="N17" s="418">
        <v>6618600</v>
      </c>
      <c r="O17" s="419"/>
    </row>
    <row r="18" spans="1:15" s="404" customFormat="1" ht="27.95" customHeight="1" x14ac:dyDescent="0.25">
      <c r="A18" s="407" t="s">
        <v>143</v>
      </c>
      <c r="B18" s="407"/>
      <c r="C18" s="407"/>
      <c r="D18" s="407"/>
      <c r="E18" s="407"/>
      <c r="F18" s="407"/>
      <c r="G18" s="407"/>
      <c r="H18" s="407"/>
      <c r="I18" s="407"/>
      <c r="J18" s="407"/>
      <c r="K18" s="407"/>
      <c r="L18" s="407"/>
      <c r="M18" s="407"/>
      <c r="N18" s="408"/>
    </row>
    <row r="19" spans="1:15" s="404" customFormat="1" ht="18" customHeight="1" x14ac:dyDescent="0.25">
      <c r="A19" s="409"/>
      <c r="B19" s="409" t="s">
        <v>124</v>
      </c>
      <c r="C19" s="409" t="s">
        <v>125</v>
      </c>
      <c r="D19" s="409" t="s">
        <v>126</v>
      </c>
      <c r="E19" s="409" t="s">
        <v>127</v>
      </c>
      <c r="F19" s="409" t="s">
        <v>128</v>
      </c>
      <c r="G19" s="409" t="s">
        <v>129</v>
      </c>
      <c r="H19" s="409" t="s">
        <v>130</v>
      </c>
      <c r="I19" s="409" t="s">
        <v>131</v>
      </c>
      <c r="J19" s="409" t="s">
        <v>132</v>
      </c>
      <c r="K19" s="409" t="s">
        <v>133</v>
      </c>
      <c r="L19" s="409" t="s">
        <v>134</v>
      </c>
      <c r="M19" s="409" t="s">
        <v>135</v>
      </c>
      <c r="N19" s="410" t="s">
        <v>136</v>
      </c>
    </row>
    <row r="20" spans="1:15" s="404" customFormat="1" x14ac:dyDescent="0.25">
      <c r="A20" s="411" t="s">
        <v>140</v>
      </c>
      <c r="B20" s="412">
        <v>3850</v>
      </c>
      <c r="C20" s="412">
        <v>3850</v>
      </c>
      <c r="D20" s="412">
        <v>3850</v>
      </c>
      <c r="E20" s="412">
        <v>3850</v>
      </c>
      <c r="F20" s="412">
        <v>3850</v>
      </c>
      <c r="G20" s="412">
        <v>3850</v>
      </c>
      <c r="H20" s="412">
        <v>3850</v>
      </c>
      <c r="I20" s="412">
        <v>3850</v>
      </c>
      <c r="J20" s="412">
        <v>3850</v>
      </c>
      <c r="K20" s="412">
        <v>3850</v>
      </c>
      <c r="L20" s="412">
        <v>3850</v>
      </c>
      <c r="M20" s="412">
        <v>3850</v>
      </c>
      <c r="N20" s="410"/>
    </row>
    <row r="21" spans="1:15" s="404" customFormat="1" ht="24" customHeight="1" x14ac:dyDescent="0.25">
      <c r="A21" s="413" t="s">
        <v>137</v>
      </c>
      <c r="B21" s="414">
        <v>250</v>
      </c>
      <c r="C21" s="414">
        <v>250</v>
      </c>
      <c r="D21" s="414">
        <v>250</v>
      </c>
      <c r="E21" s="414">
        <v>250</v>
      </c>
      <c r="F21" s="414">
        <v>250</v>
      </c>
      <c r="G21" s="414">
        <v>250</v>
      </c>
      <c r="H21" s="414">
        <v>250</v>
      </c>
      <c r="I21" s="414">
        <v>250</v>
      </c>
      <c r="J21" s="414">
        <v>250</v>
      </c>
      <c r="K21" s="414">
        <v>250</v>
      </c>
      <c r="L21" s="414">
        <v>250</v>
      </c>
      <c r="M21" s="414">
        <v>250</v>
      </c>
      <c r="N21" s="415">
        <v>3000</v>
      </c>
      <c r="O21" s="416"/>
    </row>
    <row r="22" spans="1:15" s="404" customFormat="1" ht="24" customHeight="1" x14ac:dyDescent="0.25">
      <c r="A22" s="417" t="s">
        <v>149</v>
      </c>
      <c r="B22" s="418">
        <v>962500</v>
      </c>
      <c r="C22" s="418">
        <v>962500</v>
      </c>
      <c r="D22" s="418">
        <v>962500</v>
      </c>
      <c r="E22" s="418">
        <v>962500</v>
      </c>
      <c r="F22" s="418">
        <v>962500</v>
      </c>
      <c r="G22" s="418">
        <v>962500</v>
      </c>
      <c r="H22" s="418">
        <v>962500</v>
      </c>
      <c r="I22" s="418">
        <v>962500</v>
      </c>
      <c r="J22" s="418">
        <v>962500</v>
      </c>
      <c r="K22" s="418">
        <v>962500</v>
      </c>
      <c r="L22" s="418">
        <v>962500</v>
      </c>
      <c r="M22" s="418">
        <v>962500</v>
      </c>
      <c r="N22" s="418">
        <v>11550000</v>
      </c>
    </row>
    <row r="23" spans="1:15" s="404" customFormat="1" ht="24" customHeight="1" x14ac:dyDescent="0.25">
      <c r="A23" s="417" t="s">
        <v>150</v>
      </c>
      <c r="B23" s="418">
        <v>1155000</v>
      </c>
      <c r="C23" s="418">
        <v>1155000</v>
      </c>
      <c r="D23" s="418">
        <v>1155000</v>
      </c>
      <c r="E23" s="418">
        <v>1155000</v>
      </c>
      <c r="F23" s="418">
        <v>1155000</v>
      </c>
      <c r="G23" s="418">
        <v>1155000</v>
      </c>
      <c r="H23" s="418">
        <v>1155000</v>
      </c>
      <c r="I23" s="418">
        <v>1155000</v>
      </c>
      <c r="J23" s="418">
        <v>1155000</v>
      </c>
      <c r="K23" s="418">
        <v>1155000</v>
      </c>
      <c r="L23" s="418">
        <v>1155000</v>
      </c>
      <c r="M23" s="418">
        <v>1155000</v>
      </c>
      <c r="N23" s="418">
        <v>13860000</v>
      </c>
      <c r="O23" s="419"/>
    </row>
    <row r="24" spans="1:15" s="404" customFormat="1" ht="27.95" customHeight="1" x14ac:dyDescent="0.25">
      <c r="A24" s="407" t="s">
        <v>144</v>
      </c>
      <c r="B24" s="407"/>
      <c r="C24" s="407"/>
      <c r="D24" s="407"/>
      <c r="E24" s="407"/>
      <c r="F24" s="407"/>
      <c r="G24" s="407"/>
      <c r="H24" s="407"/>
      <c r="I24" s="407"/>
      <c r="J24" s="407"/>
      <c r="K24" s="407"/>
      <c r="L24" s="407"/>
      <c r="M24" s="407"/>
      <c r="N24" s="408"/>
    </row>
    <row r="25" spans="1:15" s="404" customFormat="1" ht="18" customHeight="1" x14ac:dyDescent="0.25">
      <c r="A25" s="409"/>
      <c r="B25" s="409" t="s">
        <v>124</v>
      </c>
      <c r="C25" s="409" t="s">
        <v>125</v>
      </c>
      <c r="D25" s="409" t="s">
        <v>126</v>
      </c>
      <c r="E25" s="409" t="s">
        <v>127</v>
      </c>
      <c r="F25" s="409" t="s">
        <v>128</v>
      </c>
      <c r="G25" s="409" t="s">
        <v>129</v>
      </c>
      <c r="H25" s="409" t="s">
        <v>130</v>
      </c>
      <c r="I25" s="409" t="s">
        <v>131</v>
      </c>
      <c r="J25" s="409" t="s">
        <v>132</v>
      </c>
      <c r="K25" s="409" t="s">
        <v>133</v>
      </c>
      <c r="L25" s="409" t="s">
        <v>134</v>
      </c>
      <c r="M25" s="409" t="s">
        <v>135</v>
      </c>
      <c r="N25" s="410" t="s">
        <v>136</v>
      </c>
    </row>
    <row r="26" spans="1:15" s="404" customFormat="1" x14ac:dyDescent="0.25">
      <c r="A26" s="411" t="s">
        <v>140</v>
      </c>
      <c r="B26" s="412">
        <v>4027</v>
      </c>
      <c r="C26" s="412">
        <v>4027</v>
      </c>
      <c r="D26" s="412">
        <v>4027</v>
      </c>
      <c r="E26" s="412">
        <v>4027</v>
      </c>
      <c r="F26" s="412">
        <v>4027</v>
      </c>
      <c r="G26" s="412">
        <v>4027</v>
      </c>
      <c r="H26" s="412">
        <v>4027</v>
      </c>
      <c r="I26" s="412">
        <v>4027</v>
      </c>
      <c r="J26" s="412">
        <v>4027</v>
      </c>
      <c r="K26" s="412">
        <v>4027</v>
      </c>
      <c r="L26" s="412">
        <v>4027</v>
      </c>
      <c r="M26" s="412">
        <v>4027</v>
      </c>
      <c r="N26" s="410"/>
    </row>
    <row r="27" spans="1:15" s="404" customFormat="1" ht="24" customHeight="1" x14ac:dyDescent="0.25">
      <c r="A27" s="413" t="s">
        <v>137</v>
      </c>
      <c r="B27" s="414">
        <v>375</v>
      </c>
      <c r="C27" s="414">
        <v>375</v>
      </c>
      <c r="D27" s="414">
        <v>375</v>
      </c>
      <c r="E27" s="414">
        <v>375</v>
      </c>
      <c r="F27" s="414">
        <v>375</v>
      </c>
      <c r="G27" s="414">
        <v>375</v>
      </c>
      <c r="H27" s="414">
        <v>375</v>
      </c>
      <c r="I27" s="414">
        <v>375</v>
      </c>
      <c r="J27" s="414">
        <v>375</v>
      </c>
      <c r="K27" s="414">
        <v>375</v>
      </c>
      <c r="L27" s="414">
        <v>375</v>
      </c>
      <c r="M27" s="414">
        <v>375</v>
      </c>
      <c r="N27" s="415">
        <v>4500</v>
      </c>
      <c r="O27" s="416"/>
    </row>
    <row r="28" spans="1:15" s="404" customFormat="1" ht="24" customHeight="1" x14ac:dyDescent="0.25">
      <c r="A28" s="417" t="s">
        <v>151</v>
      </c>
      <c r="B28" s="418">
        <v>1510125</v>
      </c>
      <c r="C28" s="418">
        <v>1510125</v>
      </c>
      <c r="D28" s="418">
        <v>1510125</v>
      </c>
      <c r="E28" s="418">
        <v>1510125</v>
      </c>
      <c r="F28" s="418">
        <v>1510125</v>
      </c>
      <c r="G28" s="418">
        <v>1510125</v>
      </c>
      <c r="H28" s="418">
        <v>1510125</v>
      </c>
      <c r="I28" s="418">
        <v>1510125</v>
      </c>
      <c r="J28" s="418">
        <v>1510125</v>
      </c>
      <c r="K28" s="418">
        <v>1510125</v>
      </c>
      <c r="L28" s="418">
        <v>1510125</v>
      </c>
      <c r="M28" s="418">
        <v>1510125</v>
      </c>
      <c r="N28" s="418">
        <v>18121500</v>
      </c>
    </row>
    <row r="29" spans="1:15" s="404" customFormat="1" ht="24" customHeight="1" x14ac:dyDescent="0.25">
      <c r="A29" s="417" t="s">
        <v>152</v>
      </c>
      <c r="B29" s="418">
        <v>1812150</v>
      </c>
      <c r="C29" s="418">
        <v>1812150</v>
      </c>
      <c r="D29" s="418">
        <v>1812150</v>
      </c>
      <c r="E29" s="418">
        <v>1812150</v>
      </c>
      <c r="F29" s="418">
        <v>1812150</v>
      </c>
      <c r="G29" s="418">
        <v>1812150</v>
      </c>
      <c r="H29" s="418">
        <v>1812150</v>
      </c>
      <c r="I29" s="418">
        <v>1812150</v>
      </c>
      <c r="J29" s="418">
        <v>1812150</v>
      </c>
      <c r="K29" s="418">
        <v>1812150</v>
      </c>
      <c r="L29" s="418">
        <v>1812150</v>
      </c>
      <c r="M29" s="418">
        <v>1812150</v>
      </c>
      <c r="N29" s="418">
        <v>21745800</v>
      </c>
      <c r="O29" s="419"/>
    </row>
    <row r="30" spans="1:15" s="423" customFormat="1" ht="26.25" customHeight="1" x14ac:dyDescent="0.25">
      <c r="A30" s="420" t="s">
        <v>153</v>
      </c>
      <c r="B30" s="421">
        <v>4614650</v>
      </c>
      <c r="C30" s="421">
        <v>3507070</v>
      </c>
      <c r="D30" s="421">
        <v>3507070</v>
      </c>
      <c r="E30" s="421">
        <v>3643765</v>
      </c>
      <c r="F30" s="421">
        <v>3643765</v>
      </c>
      <c r="G30" s="421">
        <v>3643765</v>
      </c>
      <c r="H30" s="421">
        <v>3212650</v>
      </c>
      <c r="I30" s="421">
        <v>3209145</v>
      </c>
      <c r="J30" s="421">
        <v>3212650</v>
      </c>
      <c r="K30" s="421">
        <v>3233680</v>
      </c>
      <c r="L30" s="421">
        <v>17660260</v>
      </c>
      <c r="M30" s="421">
        <v>3226670</v>
      </c>
      <c r="N30" s="422">
        <v>56315140</v>
      </c>
    </row>
    <row r="31" spans="1:15" s="423" customFormat="1" ht="30" customHeight="1" x14ac:dyDescent="0.25">
      <c r="A31" s="420" t="s">
        <v>154</v>
      </c>
      <c r="B31" s="421">
        <v>5537580</v>
      </c>
      <c r="C31" s="421">
        <v>4208484</v>
      </c>
      <c r="D31" s="421">
        <v>4208484</v>
      </c>
      <c r="E31" s="421">
        <v>4372518</v>
      </c>
      <c r="F31" s="421">
        <v>4372518</v>
      </c>
      <c r="G31" s="421">
        <v>4372518</v>
      </c>
      <c r="H31" s="421">
        <v>3855180</v>
      </c>
      <c r="I31" s="421">
        <v>3850974</v>
      </c>
      <c r="J31" s="421">
        <v>3855180</v>
      </c>
      <c r="K31" s="421">
        <v>3880416</v>
      </c>
      <c r="L31" s="421">
        <v>21192312</v>
      </c>
      <c r="M31" s="421">
        <v>3872004</v>
      </c>
      <c r="N31" s="422">
        <v>67578168</v>
      </c>
      <c r="O31" s="424"/>
    </row>
    <row r="32" spans="1:15" s="404" customFormat="1" x14ac:dyDescent="0.25">
      <c r="O32" s="419"/>
    </row>
  </sheetData>
  <mergeCells count="5">
    <mergeCell ref="A6:N6"/>
    <mergeCell ref="A4:N4"/>
    <mergeCell ref="A12:N12"/>
    <mergeCell ref="A18:N18"/>
    <mergeCell ref="A24:N24"/>
  </mergeCells>
  <pageMargins left="0.7" right="0.7" top="0.75" bottom="0.75" header="0.3" footer="0.3"/>
  <pageSetup paperSize="8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5"/>
  <sheetViews>
    <sheetView topLeftCell="A3" zoomScale="115" zoomScaleNormal="115" workbookViewId="0">
      <selection activeCell="K21" sqref="K21"/>
    </sheetView>
  </sheetViews>
  <sheetFormatPr defaultColWidth="9.140625" defaultRowHeight="11.25" customHeight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8.140625" style="233" customWidth="1"/>
    <col min="11" max="11" width="8.5703125" style="233" customWidth="1"/>
    <col min="12" max="12" width="10" style="233" customWidth="1"/>
    <col min="13" max="13" width="6.5703125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3" style="238" hidden="1" customWidth="1"/>
    <col min="18" max="18" width="100.28515625" style="238" hidden="1" customWidth="1"/>
    <col min="19" max="22" width="139" style="238" hidden="1" customWidth="1"/>
    <col min="23" max="27" width="34.140625" style="238" hidden="1" customWidth="1"/>
    <col min="28" max="30" width="84.42578125" style="238" hidden="1" customWidth="1"/>
    <col min="31" max="16384" width="9.140625" style="233"/>
  </cols>
  <sheetData>
    <row r="1" spans="1:30" hidden="1" x14ac:dyDescent="0.2">
      <c r="N1" s="234" t="s">
        <v>0</v>
      </c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</row>
    <row r="2" spans="1:30" hidden="1" x14ac:dyDescent="0.2">
      <c r="N2" s="234" t="s">
        <v>1</v>
      </c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</row>
    <row r="3" spans="1:30" s="8" customFormat="1" ht="15.75" collapsed="1" x14ac:dyDescent="0.2">
      <c r="A3" s="1"/>
      <c r="B3" s="2"/>
      <c r="C3" s="3"/>
      <c r="D3" s="4"/>
      <c r="E3" s="5"/>
      <c r="F3" s="6"/>
      <c r="G3" s="6"/>
      <c r="H3" s="6"/>
      <c r="I3" s="6"/>
      <c r="J3" s="6"/>
      <c r="K3" s="6"/>
      <c r="L3" s="6"/>
      <c r="N3" s="7" t="s">
        <v>89</v>
      </c>
    </row>
    <row r="4" spans="1:30" s="8" customFormat="1" ht="15.75" x14ac:dyDescent="0.2">
      <c r="A4" s="1"/>
      <c r="B4" s="2"/>
      <c r="C4" s="3"/>
      <c r="D4" s="4"/>
      <c r="E4" s="5"/>
      <c r="F4" s="6"/>
      <c r="G4" s="6"/>
      <c r="H4" s="6"/>
      <c r="I4" s="6"/>
      <c r="J4" s="6"/>
      <c r="K4" s="6"/>
      <c r="L4" s="6"/>
      <c r="N4" s="7" t="s">
        <v>88</v>
      </c>
    </row>
    <row r="5" spans="1:30" s="8" customFormat="1" ht="15.75" x14ac:dyDescent="0.2">
      <c r="A5" s="1"/>
      <c r="B5" s="2"/>
      <c r="C5" s="3"/>
      <c r="D5" s="4"/>
      <c r="E5" s="5"/>
      <c r="F5" s="6"/>
      <c r="G5" s="6"/>
      <c r="H5" s="6"/>
      <c r="I5" s="6"/>
      <c r="J5" s="6"/>
      <c r="K5" s="6"/>
      <c r="L5" s="6"/>
      <c r="N5" s="7" t="s">
        <v>122</v>
      </c>
    </row>
    <row r="6" spans="1:30" ht="8.25" customHeight="1" x14ac:dyDescent="0.2">
      <c r="N6" s="234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</row>
    <row r="7" spans="1:30" ht="8.25" hidden="1" customHeight="1" x14ac:dyDescent="0.2">
      <c r="N7" s="234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</row>
    <row r="8" spans="1:30" ht="14.25" customHeight="1" x14ac:dyDescent="0.2">
      <c r="A8" s="235" t="s">
        <v>2</v>
      </c>
      <c r="B8" s="235"/>
      <c r="C8" s="235"/>
      <c r="D8" s="236"/>
      <c r="K8" s="235" t="s">
        <v>3</v>
      </c>
      <c r="L8" s="235"/>
      <c r="M8" s="235"/>
      <c r="N8" s="235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</row>
    <row r="9" spans="1:30" ht="12" customHeight="1" x14ac:dyDescent="0.2">
      <c r="A9" s="237"/>
      <c r="B9" s="237"/>
      <c r="C9" s="237"/>
      <c r="D9" s="237"/>
      <c r="E9" s="238"/>
      <c r="J9" s="239"/>
      <c r="K9" s="239"/>
      <c r="L9" s="239"/>
      <c r="M9" s="239"/>
      <c r="N9" s="239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</row>
    <row r="10" spans="1:30" x14ac:dyDescent="0.2">
      <c r="A10" s="247" t="s">
        <v>84</v>
      </c>
      <c r="B10" s="247"/>
      <c r="C10" s="247"/>
      <c r="D10" s="247"/>
      <c r="J10" s="247" t="s">
        <v>85</v>
      </c>
      <c r="K10" s="247"/>
      <c r="L10" s="247"/>
      <c r="M10" s="247"/>
      <c r="N10" s="247"/>
      <c r="P10" s="238" t="s">
        <v>4</v>
      </c>
      <c r="Q10" s="238" t="s">
        <v>4</v>
      </c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</row>
    <row r="11" spans="1:30" ht="17.25" customHeight="1" x14ac:dyDescent="0.2">
      <c r="A11" s="249"/>
      <c r="B11" s="342" t="s">
        <v>86</v>
      </c>
      <c r="C11" s="238"/>
      <c r="D11" s="238"/>
      <c r="J11" s="249"/>
      <c r="K11" s="249"/>
      <c r="L11" s="249"/>
      <c r="M11" s="249"/>
      <c r="N11" s="342" t="s">
        <v>87</v>
      </c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</row>
    <row r="12" spans="1:30" ht="16.5" customHeight="1" x14ac:dyDescent="0.2">
      <c r="A12" s="233" t="s">
        <v>5</v>
      </c>
      <c r="B12" s="244"/>
      <c r="C12" s="244"/>
      <c r="D12" s="244"/>
      <c r="L12" s="244"/>
      <c r="M12" s="244"/>
      <c r="N12" s="234" t="s">
        <v>5</v>
      </c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</row>
    <row r="13" spans="1:30" ht="15.75" customHeight="1" x14ac:dyDescent="0.2">
      <c r="F13" s="245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</row>
    <row r="14" spans="1:30" ht="45" x14ac:dyDescent="0.2">
      <c r="A14" s="246" t="s">
        <v>6</v>
      </c>
      <c r="B14" s="244"/>
      <c r="D14" s="247" t="s">
        <v>7</v>
      </c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P14" s="233"/>
      <c r="Q14" s="233"/>
      <c r="R14" s="238" t="s">
        <v>7</v>
      </c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</row>
    <row r="15" spans="1:30" ht="15" customHeight="1" x14ac:dyDescent="0.2">
      <c r="A15" s="248" t="s">
        <v>8</v>
      </c>
      <c r="D15" s="249" t="s">
        <v>9</v>
      </c>
      <c r="E15" s="249"/>
      <c r="F15" s="250"/>
      <c r="G15" s="250"/>
      <c r="H15" s="250"/>
      <c r="I15" s="250"/>
      <c r="J15" s="250"/>
      <c r="K15" s="250"/>
      <c r="L15" s="250"/>
      <c r="M15" s="250"/>
      <c r="N15" s="250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</row>
    <row r="16" spans="1:30" ht="8.25" customHeight="1" x14ac:dyDescent="0.2">
      <c r="A16" s="248"/>
      <c r="F16" s="244"/>
      <c r="G16" s="244"/>
      <c r="H16" s="244"/>
      <c r="I16" s="244"/>
      <c r="J16" s="244"/>
      <c r="K16" s="244"/>
      <c r="L16" s="244"/>
      <c r="M16" s="244"/>
      <c r="N16" s="244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</row>
    <row r="17" spans="1:30" x14ac:dyDescent="0.2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P17" s="233"/>
      <c r="Q17" s="233"/>
      <c r="R17" s="233"/>
      <c r="S17" s="238" t="s">
        <v>4</v>
      </c>
      <c r="T17" s="233"/>
      <c r="U17" s="233"/>
      <c r="V17" s="233"/>
      <c r="W17" s="233"/>
      <c r="X17" s="233"/>
      <c r="Y17" s="233"/>
      <c r="Z17" s="233"/>
      <c r="AA17" s="233"/>
      <c r="AB17" s="233"/>
      <c r="AC17" s="233"/>
      <c r="AD17" s="233"/>
    </row>
    <row r="18" spans="1:30" x14ac:dyDescent="0.2">
      <c r="A18" s="252" t="s">
        <v>10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/>
      <c r="AC18" s="233"/>
      <c r="AD18" s="233"/>
    </row>
    <row r="19" spans="1:30" ht="8.25" customHeight="1" x14ac:dyDescent="0.2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3"/>
      <c r="AD19" s="233"/>
    </row>
    <row r="20" spans="1:30" x14ac:dyDescent="0.2">
      <c r="A20" s="251"/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P20" s="233"/>
      <c r="Q20" s="233"/>
      <c r="R20" s="233"/>
      <c r="S20" s="233"/>
      <c r="T20" s="238" t="s">
        <v>4</v>
      </c>
      <c r="U20" s="233"/>
      <c r="V20" s="233"/>
      <c r="W20" s="233"/>
      <c r="X20" s="233"/>
      <c r="Y20" s="233"/>
      <c r="Z20" s="233"/>
      <c r="AA20" s="233"/>
      <c r="AB20" s="233"/>
      <c r="AC20" s="233"/>
      <c r="AD20" s="233"/>
    </row>
    <row r="21" spans="1:30" x14ac:dyDescent="0.2">
      <c r="A21" s="252" t="s">
        <v>11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</row>
    <row r="22" spans="1:30" ht="24" customHeight="1" x14ac:dyDescent="0.3">
      <c r="A22" s="254" t="s">
        <v>12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3"/>
      <c r="AD22" s="233"/>
    </row>
    <row r="23" spans="1:30" ht="8.25" customHeight="1" x14ac:dyDescent="0.3">
      <c r="A23" s="255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</row>
    <row r="24" spans="1:30" ht="11.25" customHeight="1" x14ac:dyDescent="0.2">
      <c r="A24" s="256" t="s">
        <v>676</v>
      </c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P24" s="233"/>
      <c r="Q24" s="233"/>
      <c r="R24" s="233"/>
      <c r="S24" s="233"/>
      <c r="T24" s="233"/>
      <c r="U24" s="238" t="s">
        <v>205</v>
      </c>
      <c r="V24" s="233"/>
      <c r="W24" s="233"/>
      <c r="X24" s="233"/>
      <c r="Y24" s="233"/>
      <c r="Z24" s="233"/>
      <c r="AA24" s="233"/>
      <c r="AB24" s="233"/>
      <c r="AC24" s="233"/>
      <c r="AD24" s="233"/>
    </row>
    <row r="25" spans="1:30" ht="13.5" customHeight="1" x14ac:dyDescent="0.2">
      <c r="A25" s="252" t="s">
        <v>13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</row>
    <row r="26" spans="1:30" ht="15" customHeight="1" x14ac:dyDescent="0.2">
      <c r="A26" s="233" t="s">
        <v>14</v>
      </c>
      <c r="B26" s="257" t="s">
        <v>15</v>
      </c>
      <c r="C26" s="233" t="s">
        <v>16</v>
      </c>
      <c r="F26" s="238"/>
      <c r="G26" s="238"/>
      <c r="H26" s="238"/>
      <c r="I26" s="238"/>
      <c r="J26" s="238"/>
      <c r="K26" s="238"/>
      <c r="L26" s="238"/>
      <c r="M26" s="238"/>
      <c r="N26" s="238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</row>
    <row r="27" spans="1:30" ht="18" customHeight="1" x14ac:dyDescent="0.2">
      <c r="A27" s="233" t="s">
        <v>17</v>
      </c>
      <c r="B27" s="256"/>
      <c r="C27" s="256"/>
      <c r="D27" s="256"/>
      <c r="E27" s="256"/>
      <c r="F27" s="256"/>
      <c r="G27" s="238"/>
      <c r="H27" s="238"/>
      <c r="I27" s="238"/>
      <c r="J27" s="238"/>
      <c r="K27" s="238"/>
      <c r="L27" s="238"/>
      <c r="M27" s="238"/>
      <c r="N27" s="238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</row>
    <row r="28" spans="1:30" x14ac:dyDescent="0.2">
      <c r="B28" s="258" t="s">
        <v>18</v>
      </c>
      <c r="C28" s="258"/>
      <c r="D28" s="258"/>
      <c r="E28" s="258"/>
      <c r="F28" s="258"/>
      <c r="G28" s="259"/>
      <c r="H28" s="259"/>
      <c r="I28" s="259"/>
      <c r="J28" s="259"/>
      <c r="K28" s="259"/>
      <c r="L28" s="259"/>
      <c r="M28" s="260"/>
      <c r="N28" s="259"/>
      <c r="P28" s="233"/>
      <c r="Q28" s="23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3"/>
      <c r="AC28" s="233"/>
      <c r="AD28" s="233"/>
    </row>
    <row r="29" spans="1:30" ht="9.75" customHeight="1" x14ac:dyDescent="0.2">
      <c r="D29" s="261"/>
      <c r="E29" s="261"/>
      <c r="F29" s="261"/>
      <c r="G29" s="261"/>
      <c r="H29" s="261"/>
      <c r="I29" s="261"/>
      <c r="J29" s="261"/>
      <c r="K29" s="261"/>
      <c r="L29" s="261"/>
      <c r="M29" s="259"/>
      <c r="N29" s="259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</row>
    <row r="30" spans="1:30" x14ac:dyDescent="0.2">
      <c r="A30" s="262" t="s">
        <v>19</v>
      </c>
      <c r="D30" s="249"/>
      <c r="F30" s="263"/>
      <c r="G30" s="263"/>
      <c r="H30" s="263"/>
      <c r="I30" s="263"/>
      <c r="J30" s="263"/>
      <c r="K30" s="263"/>
      <c r="L30" s="263"/>
      <c r="M30" s="263"/>
      <c r="N30" s="263"/>
      <c r="P30" s="233"/>
      <c r="Q30" s="233"/>
      <c r="R30" s="233"/>
      <c r="S30" s="233"/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</row>
    <row r="31" spans="1:30" ht="9.75" customHeight="1" x14ac:dyDescent="0.2"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</row>
    <row r="32" spans="1:30" ht="12.75" customHeight="1" x14ac:dyDescent="0.2">
      <c r="A32" s="262" t="s">
        <v>20</v>
      </c>
      <c r="C32" s="343">
        <v>3.51</v>
      </c>
      <c r="D32" s="344" t="s">
        <v>21</v>
      </c>
      <c r="E32" s="248" t="s">
        <v>22</v>
      </c>
      <c r="L32" s="345"/>
      <c r="M32" s="345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/>
      <c r="AD32" s="233"/>
    </row>
    <row r="33" spans="1:30" ht="12.75" customHeight="1" x14ac:dyDescent="0.2">
      <c r="B33" s="233" t="s">
        <v>23</v>
      </c>
      <c r="C33" s="346"/>
      <c r="D33" s="347"/>
      <c r="E33" s="248"/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233"/>
      <c r="AD33" s="233"/>
    </row>
    <row r="34" spans="1:30" ht="12.75" customHeight="1" x14ac:dyDescent="0.2">
      <c r="B34" s="233" t="s">
        <v>24</v>
      </c>
      <c r="C34" s="343">
        <v>0</v>
      </c>
      <c r="D34" s="344" t="s">
        <v>25</v>
      </c>
      <c r="E34" s="248" t="s">
        <v>22</v>
      </c>
      <c r="G34" s="233" t="s">
        <v>26</v>
      </c>
      <c r="L34" s="343"/>
      <c r="M34" s="344" t="s">
        <v>27</v>
      </c>
      <c r="N34" s="248" t="s">
        <v>22</v>
      </c>
      <c r="P34" s="233"/>
      <c r="Q34" s="233"/>
      <c r="R34" s="233"/>
      <c r="S34" s="233"/>
      <c r="T34" s="233"/>
      <c r="U34" s="233"/>
      <c r="V34" s="233"/>
      <c r="W34" s="233"/>
      <c r="X34" s="233"/>
      <c r="Y34" s="233"/>
      <c r="Z34" s="233"/>
      <c r="AA34" s="233"/>
      <c r="AB34" s="233"/>
      <c r="AC34" s="233"/>
      <c r="AD34" s="233"/>
    </row>
    <row r="35" spans="1:30" ht="12.75" customHeight="1" x14ac:dyDescent="0.2">
      <c r="B35" s="233" t="s">
        <v>28</v>
      </c>
      <c r="C35" s="343">
        <v>0</v>
      </c>
      <c r="D35" s="348" t="s">
        <v>25</v>
      </c>
      <c r="E35" s="248" t="s">
        <v>22</v>
      </c>
      <c r="G35" s="233" t="s">
        <v>29</v>
      </c>
      <c r="L35" s="349"/>
      <c r="M35" s="349">
        <v>2.76</v>
      </c>
      <c r="N35" s="248" t="s">
        <v>30</v>
      </c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</row>
    <row r="36" spans="1:30" ht="12.75" customHeight="1" x14ac:dyDescent="0.2">
      <c r="B36" s="233" t="s">
        <v>31</v>
      </c>
      <c r="C36" s="343">
        <v>0</v>
      </c>
      <c r="D36" s="348" t="s">
        <v>25</v>
      </c>
      <c r="E36" s="248" t="s">
        <v>22</v>
      </c>
      <c r="G36" s="233" t="s">
        <v>32</v>
      </c>
      <c r="L36" s="349"/>
      <c r="M36" s="349"/>
      <c r="N36" s="248" t="s">
        <v>30</v>
      </c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</row>
    <row r="37" spans="1:30" ht="12.75" customHeight="1" x14ac:dyDescent="0.2">
      <c r="B37" s="233" t="s">
        <v>33</v>
      </c>
      <c r="C37" s="343">
        <v>3.51</v>
      </c>
      <c r="D37" s="344" t="s">
        <v>21</v>
      </c>
      <c r="E37" s="248" t="s">
        <v>22</v>
      </c>
      <c r="G37" s="233" t="s">
        <v>34</v>
      </c>
      <c r="L37" s="350"/>
      <c r="M37" s="350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</row>
    <row r="38" spans="1:30" ht="9.75" customHeight="1" x14ac:dyDescent="0.2">
      <c r="A38" s="351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</row>
    <row r="39" spans="1:30" ht="36" customHeight="1" x14ac:dyDescent="0.2">
      <c r="A39" s="352" t="s">
        <v>35</v>
      </c>
      <c r="B39" s="352" t="s">
        <v>36</v>
      </c>
      <c r="C39" s="352" t="s">
        <v>37</v>
      </c>
      <c r="D39" s="352"/>
      <c r="E39" s="352"/>
      <c r="F39" s="352" t="s">
        <v>38</v>
      </c>
      <c r="G39" s="352" t="s">
        <v>39</v>
      </c>
      <c r="H39" s="352"/>
      <c r="I39" s="352"/>
      <c r="J39" s="352" t="s">
        <v>40</v>
      </c>
      <c r="K39" s="352"/>
      <c r="L39" s="352"/>
      <c r="M39" s="352" t="s">
        <v>41</v>
      </c>
      <c r="N39" s="352" t="s">
        <v>42</v>
      </c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</row>
    <row r="40" spans="1:30" ht="36.75" customHeight="1" x14ac:dyDescent="0.2">
      <c r="A40" s="352"/>
      <c r="B40" s="352"/>
      <c r="C40" s="352"/>
      <c r="D40" s="352"/>
      <c r="E40" s="352"/>
      <c r="F40" s="352"/>
      <c r="G40" s="352"/>
      <c r="H40" s="352"/>
      <c r="I40" s="352"/>
      <c r="J40" s="352"/>
      <c r="K40" s="352"/>
      <c r="L40" s="352"/>
      <c r="M40" s="352"/>
      <c r="N40" s="352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</row>
    <row r="41" spans="1:30" ht="45" x14ac:dyDescent="0.2">
      <c r="A41" s="352"/>
      <c r="B41" s="352"/>
      <c r="C41" s="352"/>
      <c r="D41" s="352"/>
      <c r="E41" s="352"/>
      <c r="F41" s="352"/>
      <c r="G41" s="353" t="s">
        <v>43</v>
      </c>
      <c r="H41" s="353" t="s">
        <v>44</v>
      </c>
      <c r="I41" s="353" t="s">
        <v>45</v>
      </c>
      <c r="J41" s="353" t="s">
        <v>43</v>
      </c>
      <c r="K41" s="353" t="s">
        <v>44</v>
      </c>
      <c r="L41" s="353" t="s">
        <v>46</v>
      </c>
      <c r="M41" s="352"/>
      <c r="N41" s="352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</row>
    <row r="42" spans="1:30" x14ac:dyDescent="0.2">
      <c r="A42" s="354">
        <v>1</v>
      </c>
      <c r="B42" s="354">
        <v>2</v>
      </c>
      <c r="C42" s="355">
        <v>3</v>
      </c>
      <c r="D42" s="355"/>
      <c r="E42" s="355"/>
      <c r="F42" s="354">
        <v>4</v>
      </c>
      <c r="G42" s="354">
        <v>5</v>
      </c>
      <c r="H42" s="354">
        <v>6</v>
      </c>
      <c r="I42" s="354">
        <v>7</v>
      </c>
      <c r="J42" s="354">
        <v>8</v>
      </c>
      <c r="K42" s="354">
        <v>9</v>
      </c>
      <c r="L42" s="354">
        <v>10</v>
      </c>
      <c r="M42" s="354">
        <v>11</v>
      </c>
      <c r="N42" s="354">
        <v>12</v>
      </c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</row>
    <row r="43" spans="1:30" ht="12" x14ac:dyDescent="0.2">
      <c r="A43" s="356" t="s">
        <v>47</v>
      </c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8"/>
      <c r="P43" s="233"/>
      <c r="Q43" s="233"/>
      <c r="R43" s="233"/>
      <c r="S43" s="233"/>
      <c r="T43" s="233"/>
      <c r="U43" s="233"/>
      <c r="V43" s="282" t="s">
        <v>47</v>
      </c>
      <c r="W43" s="233"/>
      <c r="X43" s="233"/>
      <c r="Y43" s="233"/>
      <c r="Z43" s="233"/>
      <c r="AA43" s="233"/>
      <c r="AB43" s="233"/>
      <c r="AC43" s="233"/>
      <c r="AD43" s="233"/>
    </row>
    <row r="44" spans="1:30" ht="32.25" x14ac:dyDescent="0.2">
      <c r="A44" s="362" t="s">
        <v>48</v>
      </c>
      <c r="B44" s="363" t="s">
        <v>49</v>
      </c>
      <c r="C44" s="364" t="s">
        <v>50</v>
      </c>
      <c r="D44" s="364"/>
      <c r="E44" s="364"/>
      <c r="F44" s="365" t="s">
        <v>51</v>
      </c>
      <c r="G44" s="365"/>
      <c r="H44" s="365"/>
      <c r="I44" s="365" t="s">
        <v>48</v>
      </c>
      <c r="J44" s="366"/>
      <c r="K44" s="365"/>
      <c r="L44" s="366"/>
      <c r="M44" s="365"/>
      <c r="N44" s="367"/>
      <c r="P44" s="233"/>
      <c r="Q44" s="233"/>
      <c r="R44" s="233"/>
      <c r="S44" s="233"/>
      <c r="T44" s="233"/>
      <c r="U44" s="233"/>
      <c r="V44" s="282"/>
      <c r="W44" s="289" t="s">
        <v>50</v>
      </c>
      <c r="X44" s="233"/>
      <c r="Y44" s="233"/>
      <c r="Z44" s="233"/>
      <c r="AA44" s="233"/>
      <c r="AB44" s="233"/>
      <c r="AC44" s="233"/>
      <c r="AD44" s="233"/>
    </row>
    <row r="45" spans="1:30" ht="12" x14ac:dyDescent="0.2">
      <c r="A45" s="368"/>
      <c r="B45" s="369" t="s">
        <v>48</v>
      </c>
      <c r="C45" s="247" t="s">
        <v>52</v>
      </c>
      <c r="D45" s="247"/>
      <c r="E45" s="247"/>
      <c r="F45" s="370"/>
      <c r="G45" s="370"/>
      <c r="H45" s="370"/>
      <c r="I45" s="370"/>
      <c r="J45" s="371">
        <v>43.38</v>
      </c>
      <c r="K45" s="370"/>
      <c r="L45" s="371">
        <v>43.38</v>
      </c>
      <c r="M45" s="370"/>
      <c r="N45" s="372"/>
      <c r="P45" s="233"/>
      <c r="Q45" s="233"/>
      <c r="R45" s="233"/>
      <c r="S45" s="233"/>
      <c r="T45" s="233"/>
      <c r="U45" s="233"/>
      <c r="V45" s="282"/>
      <c r="W45" s="289"/>
      <c r="X45" s="238" t="s">
        <v>52</v>
      </c>
      <c r="Y45" s="233"/>
      <c r="Z45" s="233"/>
      <c r="AA45" s="233"/>
      <c r="AB45" s="233"/>
      <c r="AC45" s="233"/>
      <c r="AD45" s="233"/>
    </row>
    <row r="46" spans="1:30" ht="12" x14ac:dyDescent="0.2">
      <c r="A46" s="368"/>
      <c r="B46" s="369"/>
      <c r="C46" s="247" t="s">
        <v>53</v>
      </c>
      <c r="D46" s="247"/>
      <c r="E46" s="247"/>
      <c r="F46" s="370" t="s">
        <v>54</v>
      </c>
      <c r="G46" s="370" t="s">
        <v>55</v>
      </c>
      <c r="H46" s="370"/>
      <c r="I46" s="370" t="s">
        <v>55</v>
      </c>
      <c r="J46" s="371"/>
      <c r="K46" s="370"/>
      <c r="L46" s="371"/>
      <c r="M46" s="370"/>
      <c r="N46" s="372"/>
      <c r="P46" s="233"/>
      <c r="Q46" s="233"/>
      <c r="R46" s="233"/>
      <c r="S46" s="233"/>
      <c r="T46" s="233"/>
      <c r="U46" s="233"/>
      <c r="V46" s="282"/>
      <c r="W46" s="289"/>
      <c r="X46" s="233"/>
      <c r="Y46" s="238" t="s">
        <v>53</v>
      </c>
      <c r="Z46" s="233"/>
      <c r="AA46" s="233"/>
      <c r="AB46" s="233"/>
      <c r="AC46" s="233"/>
      <c r="AD46" s="233"/>
    </row>
    <row r="47" spans="1:30" ht="12" x14ac:dyDescent="0.2">
      <c r="A47" s="368"/>
      <c r="B47" s="369"/>
      <c r="C47" s="373" t="s">
        <v>56</v>
      </c>
      <c r="D47" s="373"/>
      <c r="E47" s="373"/>
      <c r="F47" s="374"/>
      <c r="G47" s="374"/>
      <c r="H47" s="374"/>
      <c r="I47" s="374"/>
      <c r="J47" s="375">
        <v>43.38</v>
      </c>
      <c r="K47" s="374"/>
      <c r="L47" s="375">
        <v>43.38</v>
      </c>
      <c r="M47" s="374"/>
      <c r="N47" s="376"/>
      <c r="P47" s="233"/>
      <c r="Q47" s="233"/>
      <c r="R47" s="233"/>
      <c r="S47" s="233"/>
      <c r="T47" s="233"/>
      <c r="U47" s="233"/>
      <c r="V47" s="282"/>
      <c r="W47" s="289"/>
      <c r="X47" s="233"/>
      <c r="Y47" s="233"/>
      <c r="Z47" s="238" t="s">
        <v>56</v>
      </c>
      <c r="AA47" s="233"/>
      <c r="AB47" s="233"/>
      <c r="AC47" s="233"/>
      <c r="AD47" s="233"/>
    </row>
    <row r="48" spans="1:30" ht="12" x14ac:dyDescent="0.2">
      <c r="A48" s="368"/>
      <c r="B48" s="369"/>
      <c r="C48" s="247" t="s">
        <v>57</v>
      </c>
      <c r="D48" s="247"/>
      <c r="E48" s="247"/>
      <c r="F48" s="370"/>
      <c r="G48" s="370"/>
      <c r="H48" s="370"/>
      <c r="I48" s="370"/>
      <c r="J48" s="371"/>
      <c r="K48" s="370"/>
      <c r="L48" s="371">
        <v>43.38</v>
      </c>
      <c r="M48" s="370"/>
      <c r="N48" s="372"/>
      <c r="P48" s="233"/>
      <c r="Q48" s="233"/>
      <c r="R48" s="233"/>
      <c r="S48" s="233"/>
      <c r="T48" s="233"/>
      <c r="U48" s="233"/>
      <c r="V48" s="282"/>
      <c r="W48" s="289"/>
      <c r="X48" s="233"/>
      <c r="Y48" s="238" t="s">
        <v>57</v>
      </c>
      <c r="Z48" s="233"/>
      <c r="AA48" s="233"/>
      <c r="AB48" s="233"/>
      <c r="AC48" s="233"/>
      <c r="AD48" s="233"/>
    </row>
    <row r="49" spans="1:30" ht="22.5" x14ac:dyDescent="0.2">
      <c r="A49" s="368"/>
      <c r="B49" s="369" t="s">
        <v>58</v>
      </c>
      <c r="C49" s="247" t="s">
        <v>59</v>
      </c>
      <c r="D49" s="247"/>
      <c r="E49" s="247"/>
      <c r="F49" s="370" t="s">
        <v>60</v>
      </c>
      <c r="G49" s="370" t="s">
        <v>61</v>
      </c>
      <c r="H49" s="370"/>
      <c r="I49" s="370" t="s">
        <v>61</v>
      </c>
      <c r="J49" s="371"/>
      <c r="K49" s="370"/>
      <c r="L49" s="371">
        <v>32.54</v>
      </c>
      <c r="M49" s="370"/>
      <c r="N49" s="372"/>
      <c r="P49" s="233"/>
      <c r="Q49" s="233"/>
      <c r="R49" s="233"/>
      <c r="S49" s="233"/>
      <c r="T49" s="233"/>
      <c r="U49" s="233"/>
      <c r="V49" s="282"/>
      <c r="W49" s="289"/>
      <c r="X49" s="233"/>
      <c r="Y49" s="238" t="s">
        <v>59</v>
      </c>
      <c r="Z49" s="233"/>
      <c r="AA49" s="233"/>
      <c r="AB49" s="233"/>
      <c r="AC49" s="233"/>
      <c r="AD49" s="233"/>
    </row>
    <row r="50" spans="1:30" ht="22.5" x14ac:dyDescent="0.2">
      <c r="A50" s="368"/>
      <c r="B50" s="369" t="s">
        <v>62</v>
      </c>
      <c r="C50" s="247" t="s">
        <v>63</v>
      </c>
      <c r="D50" s="247"/>
      <c r="E50" s="247"/>
      <c r="F50" s="370" t="s">
        <v>60</v>
      </c>
      <c r="G50" s="370" t="s">
        <v>64</v>
      </c>
      <c r="H50" s="370"/>
      <c r="I50" s="370" t="s">
        <v>64</v>
      </c>
      <c r="J50" s="371"/>
      <c r="K50" s="370"/>
      <c r="L50" s="371">
        <v>15.62</v>
      </c>
      <c r="M50" s="370"/>
      <c r="N50" s="372"/>
      <c r="P50" s="233"/>
      <c r="Q50" s="233"/>
      <c r="R50" s="233"/>
      <c r="S50" s="233"/>
      <c r="T50" s="233"/>
      <c r="U50" s="233"/>
      <c r="V50" s="282"/>
      <c r="W50" s="289"/>
      <c r="X50" s="233"/>
      <c r="Y50" s="238" t="s">
        <v>63</v>
      </c>
      <c r="Z50" s="233"/>
      <c r="AA50" s="233"/>
      <c r="AB50" s="233"/>
      <c r="AC50" s="233"/>
      <c r="AD50" s="233"/>
    </row>
    <row r="51" spans="1:30" ht="12" x14ac:dyDescent="0.2">
      <c r="A51" s="377"/>
      <c r="B51" s="333"/>
      <c r="C51" s="364" t="s">
        <v>65</v>
      </c>
      <c r="D51" s="364"/>
      <c r="E51" s="364"/>
      <c r="F51" s="365"/>
      <c r="G51" s="365"/>
      <c r="H51" s="365"/>
      <c r="I51" s="365"/>
      <c r="J51" s="366"/>
      <c r="K51" s="365"/>
      <c r="L51" s="366">
        <v>91.54</v>
      </c>
      <c r="M51" s="374"/>
      <c r="N51" s="367"/>
      <c r="P51" s="233"/>
      <c r="Q51" s="233"/>
      <c r="R51" s="233"/>
      <c r="S51" s="233"/>
      <c r="T51" s="233"/>
      <c r="U51" s="233"/>
      <c r="V51" s="282"/>
      <c r="W51" s="289"/>
      <c r="X51" s="233"/>
      <c r="Y51" s="233"/>
      <c r="Z51" s="233"/>
      <c r="AA51" s="289" t="s">
        <v>65</v>
      </c>
      <c r="AB51" s="233"/>
      <c r="AC51" s="233"/>
      <c r="AD51" s="233"/>
    </row>
    <row r="52" spans="1:30" ht="1.5" customHeight="1" x14ac:dyDescent="0.2">
      <c r="A52" s="381"/>
      <c r="B52" s="333"/>
      <c r="C52" s="333"/>
      <c r="D52" s="333"/>
      <c r="E52" s="333"/>
      <c r="F52" s="381"/>
      <c r="G52" s="381"/>
      <c r="H52" s="381"/>
      <c r="I52" s="381"/>
      <c r="J52" s="332"/>
      <c r="K52" s="381"/>
      <c r="L52" s="332"/>
      <c r="M52" s="370"/>
      <c r="N52" s="332"/>
      <c r="P52" s="233"/>
      <c r="Q52" s="233"/>
      <c r="R52" s="233"/>
      <c r="S52" s="233"/>
      <c r="T52" s="233"/>
      <c r="U52" s="233"/>
      <c r="V52" s="282"/>
      <c r="W52" s="289"/>
      <c r="X52" s="233"/>
      <c r="Y52" s="233"/>
      <c r="Z52" s="233"/>
      <c r="AA52" s="289"/>
      <c r="AB52" s="233"/>
      <c r="AC52" s="233"/>
      <c r="AD52" s="233"/>
    </row>
    <row r="53" spans="1:30" ht="2.25" customHeight="1" x14ac:dyDescent="0.2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397"/>
      <c r="M53" s="398"/>
      <c r="N53" s="399"/>
      <c r="P53" s="233"/>
      <c r="Q53" s="233"/>
      <c r="R53" s="233"/>
      <c r="S53" s="233"/>
      <c r="T53" s="233"/>
      <c r="U53" s="233"/>
      <c r="V53" s="233"/>
      <c r="W53" s="233"/>
      <c r="X53" s="233"/>
      <c r="Y53" s="233"/>
      <c r="Z53" s="233"/>
      <c r="AA53" s="233"/>
      <c r="AB53" s="233"/>
      <c r="AC53" s="233"/>
      <c r="AD53" s="233"/>
    </row>
    <row r="54" spans="1:30" x14ac:dyDescent="0.2">
      <c r="A54" s="382"/>
      <c r="B54" s="383"/>
      <c r="C54" s="364" t="s">
        <v>66</v>
      </c>
      <c r="D54" s="364"/>
      <c r="E54" s="364"/>
      <c r="F54" s="364"/>
      <c r="G54" s="364"/>
      <c r="H54" s="364"/>
      <c r="I54" s="364"/>
      <c r="J54" s="364"/>
      <c r="K54" s="364"/>
      <c r="L54" s="384"/>
      <c r="M54" s="400"/>
      <c r="N54" s="386"/>
      <c r="P54" s="233"/>
      <c r="Q54" s="233"/>
      <c r="R54" s="233"/>
      <c r="S54" s="233"/>
      <c r="T54" s="233"/>
      <c r="U54" s="233"/>
      <c r="V54" s="233"/>
      <c r="W54" s="233"/>
      <c r="X54" s="233"/>
      <c r="Y54" s="233"/>
      <c r="Z54" s="233"/>
      <c r="AA54" s="233"/>
      <c r="AB54" s="289" t="s">
        <v>66</v>
      </c>
      <c r="AC54" s="233"/>
      <c r="AD54" s="233"/>
    </row>
    <row r="55" spans="1:30" x14ac:dyDescent="0.2">
      <c r="A55" s="387"/>
      <c r="B55" s="369"/>
      <c r="C55" s="247" t="s">
        <v>67</v>
      </c>
      <c r="D55" s="247"/>
      <c r="E55" s="247"/>
      <c r="F55" s="247"/>
      <c r="G55" s="247"/>
      <c r="H55" s="247"/>
      <c r="I55" s="247"/>
      <c r="J55" s="247"/>
      <c r="K55" s="247"/>
      <c r="L55" s="388">
        <v>43.38</v>
      </c>
      <c r="M55" s="401"/>
      <c r="N55" s="390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89"/>
      <c r="AC55" s="238" t="s">
        <v>67</v>
      </c>
      <c r="AD55" s="233"/>
    </row>
    <row r="56" spans="1:30" x14ac:dyDescent="0.2">
      <c r="A56" s="387"/>
      <c r="B56" s="369"/>
      <c r="C56" s="247" t="s">
        <v>68</v>
      </c>
      <c r="D56" s="247"/>
      <c r="E56" s="247"/>
      <c r="F56" s="247"/>
      <c r="G56" s="247"/>
      <c r="H56" s="247"/>
      <c r="I56" s="247"/>
      <c r="J56" s="247"/>
      <c r="K56" s="247"/>
      <c r="L56" s="388"/>
      <c r="M56" s="401"/>
      <c r="N56" s="390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89"/>
      <c r="AC56" s="238" t="s">
        <v>68</v>
      </c>
      <c r="AD56" s="233"/>
    </row>
    <row r="57" spans="1:30" x14ac:dyDescent="0.2">
      <c r="A57" s="387"/>
      <c r="B57" s="369"/>
      <c r="C57" s="247" t="s">
        <v>69</v>
      </c>
      <c r="D57" s="247"/>
      <c r="E57" s="247"/>
      <c r="F57" s="247"/>
      <c r="G57" s="247"/>
      <c r="H57" s="247"/>
      <c r="I57" s="247"/>
      <c r="J57" s="247"/>
      <c r="K57" s="247"/>
      <c r="L57" s="388">
        <v>43.38</v>
      </c>
      <c r="M57" s="401"/>
      <c r="N57" s="390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3"/>
      <c r="AA57" s="233"/>
      <c r="AB57" s="289"/>
      <c r="AC57" s="238" t="s">
        <v>69</v>
      </c>
      <c r="AD57" s="233"/>
    </row>
    <row r="58" spans="1:30" x14ac:dyDescent="0.2">
      <c r="A58" s="387"/>
      <c r="B58" s="369"/>
      <c r="C58" s="247" t="s">
        <v>70</v>
      </c>
      <c r="D58" s="247"/>
      <c r="E58" s="247"/>
      <c r="F58" s="247"/>
      <c r="G58" s="247"/>
      <c r="H58" s="247"/>
      <c r="I58" s="247"/>
      <c r="J58" s="247"/>
      <c r="K58" s="247"/>
      <c r="L58" s="388">
        <v>91.54</v>
      </c>
      <c r="M58" s="401"/>
      <c r="N58" s="390">
        <v>3505</v>
      </c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89"/>
      <c r="AC58" s="238" t="s">
        <v>70</v>
      </c>
      <c r="AD58" s="233"/>
    </row>
    <row r="59" spans="1:30" x14ac:dyDescent="0.2">
      <c r="A59" s="387"/>
      <c r="B59" s="369" t="s">
        <v>71</v>
      </c>
      <c r="C59" s="247" t="s">
        <v>72</v>
      </c>
      <c r="D59" s="247"/>
      <c r="E59" s="247"/>
      <c r="F59" s="247"/>
      <c r="G59" s="247"/>
      <c r="H59" s="247"/>
      <c r="I59" s="247"/>
      <c r="J59" s="247"/>
      <c r="K59" s="247"/>
      <c r="L59" s="388">
        <v>91.54</v>
      </c>
      <c r="M59" s="401" t="s">
        <v>206</v>
      </c>
      <c r="N59" s="390">
        <v>3505</v>
      </c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3"/>
      <c r="AA59" s="233"/>
      <c r="AB59" s="289"/>
      <c r="AC59" s="238" t="s">
        <v>72</v>
      </c>
      <c r="AD59" s="233"/>
    </row>
    <row r="60" spans="1:30" x14ac:dyDescent="0.2">
      <c r="A60" s="387"/>
      <c r="B60" s="369"/>
      <c r="C60" s="247" t="s">
        <v>73</v>
      </c>
      <c r="D60" s="247"/>
      <c r="E60" s="247"/>
      <c r="F60" s="247"/>
      <c r="G60" s="247"/>
      <c r="H60" s="247"/>
      <c r="I60" s="247"/>
      <c r="J60" s="247"/>
      <c r="K60" s="247"/>
      <c r="L60" s="388"/>
      <c r="M60" s="401"/>
      <c r="N60" s="390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  <c r="AA60" s="233"/>
      <c r="AB60" s="289"/>
      <c r="AC60" s="238" t="s">
        <v>73</v>
      </c>
      <c r="AD60" s="233"/>
    </row>
    <row r="61" spans="1:30" x14ac:dyDescent="0.2">
      <c r="A61" s="387"/>
      <c r="B61" s="369"/>
      <c r="C61" s="247" t="s">
        <v>74</v>
      </c>
      <c r="D61" s="247"/>
      <c r="E61" s="247"/>
      <c r="F61" s="247"/>
      <c r="G61" s="247"/>
      <c r="H61" s="247"/>
      <c r="I61" s="247"/>
      <c r="J61" s="247"/>
      <c r="K61" s="247"/>
      <c r="L61" s="388">
        <v>43.38</v>
      </c>
      <c r="M61" s="401"/>
      <c r="N61" s="390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89"/>
      <c r="AC61" s="238" t="s">
        <v>74</v>
      </c>
      <c r="AD61" s="233"/>
    </row>
    <row r="62" spans="1:30" x14ac:dyDescent="0.2">
      <c r="A62" s="387"/>
      <c r="B62" s="369"/>
      <c r="C62" s="247" t="s">
        <v>75</v>
      </c>
      <c r="D62" s="247"/>
      <c r="E62" s="247"/>
      <c r="F62" s="247"/>
      <c r="G62" s="247"/>
      <c r="H62" s="247"/>
      <c r="I62" s="247"/>
      <c r="J62" s="247"/>
      <c r="K62" s="247"/>
      <c r="L62" s="388">
        <v>32.54</v>
      </c>
      <c r="M62" s="401"/>
      <c r="N62" s="390"/>
      <c r="P62" s="233"/>
      <c r="Q62" s="233"/>
      <c r="R62" s="233"/>
      <c r="S62" s="233"/>
      <c r="T62" s="233"/>
      <c r="U62" s="233"/>
      <c r="V62" s="233"/>
      <c r="W62" s="233"/>
      <c r="X62" s="233"/>
      <c r="Y62" s="233"/>
      <c r="Z62" s="233"/>
      <c r="AA62" s="233"/>
      <c r="AB62" s="289"/>
      <c r="AC62" s="238" t="s">
        <v>75</v>
      </c>
      <c r="AD62" s="233"/>
    </row>
    <row r="63" spans="1:30" x14ac:dyDescent="0.2">
      <c r="A63" s="387"/>
      <c r="B63" s="369"/>
      <c r="C63" s="247" t="s">
        <v>76</v>
      </c>
      <c r="D63" s="247"/>
      <c r="E63" s="247"/>
      <c r="F63" s="247"/>
      <c r="G63" s="247"/>
      <c r="H63" s="247"/>
      <c r="I63" s="247"/>
      <c r="J63" s="247"/>
      <c r="K63" s="247"/>
      <c r="L63" s="388">
        <v>15.62</v>
      </c>
      <c r="M63" s="401"/>
      <c r="N63" s="390"/>
      <c r="P63" s="233"/>
      <c r="Q63" s="233"/>
      <c r="R63" s="233"/>
      <c r="S63" s="233"/>
      <c r="T63" s="233"/>
      <c r="U63" s="233"/>
      <c r="V63" s="233"/>
      <c r="W63" s="233"/>
      <c r="X63" s="233"/>
      <c r="Y63" s="233"/>
      <c r="Z63" s="233"/>
      <c r="AA63" s="233"/>
      <c r="AB63" s="289"/>
      <c r="AC63" s="238" t="s">
        <v>76</v>
      </c>
      <c r="AD63" s="233"/>
    </row>
    <row r="64" spans="1:30" x14ac:dyDescent="0.2">
      <c r="A64" s="387"/>
      <c r="B64" s="369"/>
      <c r="C64" s="247" t="s">
        <v>77</v>
      </c>
      <c r="D64" s="247"/>
      <c r="E64" s="247"/>
      <c r="F64" s="247"/>
      <c r="G64" s="247"/>
      <c r="H64" s="247"/>
      <c r="I64" s="247"/>
      <c r="J64" s="247"/>
      <c r="K64" s="247"/>
      <c r="L64" s="388">
        <v>43.38</v>
      </c>
      <c r="M64" s="401"/>
      <c r="N64" s="390"/>
      <c r="P64" s="233"/>
      <c r="Q64" s="233"/>
      <c r="R64" s="233"/>
      <c r="S64" s="233"/>
      <c r="T64" s="233"/>
      <c r="U64" s="233"/>
      <c r="V64" s="233"/>
      <c r="W64" s="233"/>
      <c r="X64" s="233"/>
      <c r="Y64" s="233"/>
      <c r="Z64" s="233"/>
      <c r="AA64" s="233"/>
      <c r="AB64" s="289"/>
      <c r="AC64" s="238" t="s">
        <v>77</v>
      </c>
      <c r="AD64" s="233"/>
    </row>
    <row r="65" spans="1:30" x14ac:dyDescent="0.2">
      <c r="A65" s="387"/>
      <c r="B65" s="369"/>
      <c r="C65" s="247" t="s">
        <v>78</v>
      </c>
      <c r="D65" s="247"/>
      <c r="E65" s="247"/>
      <c r="F65" s="247"/>
      <c r="G65" s="247"/>
      <c r="H65" s="247"/>
      <c r="I65" s="247"/>
      <c r="J65" s="247"/>
      <c r="K65" s="247"/>
      <c r="L65" s="388">
        <v>32.54</v>
      </c>
      <c r="M65" s="401"/>
      <c r="N65" s="390"/>
      <c r="P65" s="233"/>
      <c r="Q65" s="233"/>
      <c r="R65" s="233"/>
      <c r="S65" s="233"/>
      <c r="T65" s="233"/>
      <c r="U65" s="233"/>
      <c r="V65" s="233"/>
      <c r="W65" s="233"/>
      <c r="X65" s="233"/>
      <c r="Y65" s="233"/>
      <c r="Z65" s="233"/>
      <c r="AA65" s="233"/>
      <c r="AB65" s="289"/>
      <c r="AC65" s="238" t="s">
        <v>78</v>
      </c>
      <c r="AD65" s="233"/>
    </row>
    <row r="66" spans="1:30" x14ac:dyDescent="0.2">
      <c r="A66" s="387"/>
      <c r="B66" s="369"/>
      <c r="C66" s="247" t="s">
        <v>79</v>
      </c>
      <c r="D66" s="247"/>
      <c r="E66" s="247"/>
      <c r="F66" s="247"/>
      <c r="G66" s="247"/>
      <c r="H66" s="247"/>
      <c r="I66" s="247"/>
      <c r="J66" s="247"/>
      <c r="K66" s="247"/>
      <c r="L66" s="388">
        <v>15.62</v>
      </c>
      <c r="M66" s="401"/>
      <c r="N66" s="390"/>
      <c r="P66" s="233"/>
      <c r="Q66" s="233"/>
      <c r="R66" s="233"/>
      <c r="S66" s="233"/>
      <c r="T66" s="233"/>
      <c r="U66" s="233"/>
      <c r="V66" s="233"/>
      <c r="W66" s="233"/>
      <c r="X66" s="233"/>
      <c r="Y66" s="233"/>
      <c r="Z66" s="233"/>
      <c r="AA66" s="233"/>
      <c r="AB66" s="289"/>
      <c r="AC66" s="238" t="s">
        <v>79</v>
      </c>
      <c r="AD66" s="233"/>
    </row>
    <row r="67" spans="1:30" x14ac:dyDescent="0.2">
      <c r="A67" s="387"/>
      <c r="B67" s="332"/>
      <c r="C67" s="391" t="s">
        <v>80</v>
      </c>
      <c r="D67" s="391"/>
      <c r="E67" s="391"/>
      <c r="F67" s="391"/>
      <c r="G67" s="391"/>
      <c r="H67" s="391"/>
      <c r="I67" s="391"/>
      <c r="J67" s="391"/>
      <c r="K67" s="391"/>
      <c r="L67" s="334">
        <v>91.54</v>
      </c>
      <c r="M67" s="402"/>
      <c r="N67" s="403">
        <v>3505</v>
      </c>
      <c r="P67" s="233"/>
      <c r="Q67" s="233"/>
      <c r="R67" s="233"/>
      <c r="S67" s="233"/>
      <c r="T67" s="233"/>
      <c r="U67" s="233"/>
      <c r="V67" s="233"/>
      <c r="W67" s="233"/>
      <c r="X67" s="233"/>
      <c r="Y67" s="233"/>
      <c r="Z67" s="233"/>
      <c r="AA67" s="233"/>
      <c r="AB67" s="289"/>
      <c r="AC67" s="233"/>
      <c r="AD67" s="289" t="s">
        <v>80</v>
      </c>
    </row>
    <row r="68" spans="1:30" ht="1.5" customHeight="1" x14ac:dyDescent="0.2">
      <c r="B68" s="332"/>
      <c r="C68" s="333"/>
      <c r="D68" s="333"/>
      <c r="E68" s="333"/>
      <c r="F68" s="333"/>
      <c r="G68" s="333"/>
      <c r="H68" s="333"/>
      <c r="I68" s="333"/>
      <c r="J68" s="333"/>
      <c r="K68" s="333"/>
      <c r="L68" s="334"/>
      <c r="M68" s="335"/>
      <c r="N68" s="336"/>
      <c r="P68" s="233"/>
      <c r="Q68" s="233"/>
      <c r="R68" s="233"/>
      <c r="S68" s="233"/>
      <c r="T68" s="233"/>
      <c r="U68" s="233"/>
      <c r="V68" s="233"/>
      <c r="W68" s="233"/>
      <c r="X68" s="233"/>
      <c r="Y68" s="233"/>
      <c r="Z68" s="233"/>
      <c r="AA68" s="233"/>
      <c r="AB68" s="233"/>
      <c r="AC68" s="233"/>
      <c r="AD68" s="233"/>
    </row>
    <row r="69" spans="1:30" ht="53.25" customHeight="1" x14ac:dyDescent="0.2">
      <c r="A69" s="337"/>
      <c r="B69" s="337"/>
      <c r="C69" s="337"/>
      <c r="D69" s="337"/>
      <c r="E69" s="337"/>
      <c r="F69" s="337"/>
      <c r="G69" s="337"/>
      <c r="H69" s="337"/>
      <c r="I69" s="337"/>
      <c r="J69" s="337"/>
      <c r="K69" s="337"/>
      <c r="L69" s="337"/>
      <c r="M69" s="337"/>
      <c r="N69" s="337"/>
      <c r="P69" s="233"/>
      <c r="Q69" s="233"/>
      <c r="R69" s="233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  <c r="AC69" s="233"/>
      <c r="AD69" s="233"/>
    </row>
    <row r="70" spans="1:30" x14ac:dyDescent="0.2">
      <c r="B70" s="338" t="s">
        <v>81</v>
      </c>
      <c r="C70" s="339"/>
      <c r="D70" s="339"/>
      <c r="E70" s="339"/>
      <c r="F70" s="339"/>
      <c r="G70" s="339"/>
      <c r="H70" s="339"/>
      <c r="I70" s="339"/>
      <c r="J70" s="339"/>
      <c r="K70" s="339"/>
      <c r="L70" s="339"/>
    </row>
    <row r="71" spans="1:30" ht="13.5" customHeight="1" x14ac:dyDescent="0.2">
      <c r="B71" s="234"/>
      <c r="C71" s="340" t="s">
        <v>82</v>
      </c>
      <c r="D71" s="340"/>
      <c r="E71" s="340"/>
      <c r="F71" s="340"/>
      <c r="G71" s="340"/>
      <c r="H71" s="340"/>
      <c r="I71" s="340"/>
      <c r="J71" s="340"/>
      <c r="K71" s="340"/>
      <c r="L71" s="340"/>
    </row>
    <row r="72" spans="1:30" ht="12.75" customHeight="1" x14ac:dyDescent="0.2">
      <c r="B72" s="338" t="s">
        <v>83</v>
      </c>
      <c r="C72" s="339"/>
      <c r="D72" s="339"/>
      <c r="E72" s="339"/>
      <c r="F72" s="339"/>
      <c r="G72" s="339"/>
      <c r="H72" s="339"/>
      <c r="I72" s="339"/>
      <c r="J72" s="339"/>
      <c r="K72" s="339"/>
      <c r="L72" s="339"/>
    </row>
    <row r="73" spans="1:30" ht="13.5" customHeight="1" x14ac:dyDescent="0.2">
      <c r="C73" s="340" t="s">
        <v>82</v>
      </c>
      <c r="D73" s="340"/>
      <c r="E73" s="340"/>
      <c r="F73" s="340"/>
      <c r="G73" s="340"/>
      <c r="H73" s="340"/>
      <c r="I73" s="340"/>
      <c r="J73" s="340"/>
      <c r="K73" s="340"/>
      <c r="L73" s="340"/>
    </row>
    <row r="75" spans="1:30" x14ac:dyDescent="0.2">
      <c r="B75" s="341"/>
      <c r="D75" s="341"/>
      <c r="F75" s="341"/>
      <c r="P75" s="233"/>
      <c r="Q75" s="233"/>
      <c r="R75" s="233"/>
      <c r="S75" s="233"/>
      <c r="T75" s="233"/>
      <c r="U75" s="233"/>
      <c r="V75" s="233"/>
      <c r="W75" s="233"/>
      <c r="X75" s="233"/>
      <c r="Y75" s="233"/>
      <c r="Z75" s="233"/>
      <c r="AA75" s="233"/>
      <c r="AB75" s="233"/>
      <c r="AC75" s="233"/>
      <c r="AD75" s="233"/>
    </row>
  </sheetData>
  <mergeCells count="53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C45:E45"/>
    <mergeCell ref="C46:E46"/>
    <mergeCell ref="C47:E47"/>
    <mergeCell ref="C48:E48"/>
    <mergeCell ref="A24:N24"/>
    <mergeCell ref="A25:N25"/>
    <mergeCell ref="B27:F27"/>
    <mergeCell ref="B28:F28"/>
    <mergeCell ref="L37:M37"/>
    <mergeCell ref="C44:E44"/>
    <mergeCell ref="A39:A41"/>
    <mergeCell ref="B39:B41"/>
    <mergeCell ref="C39:E41"/>
    <mergeCell ref="F39:F41"/>
    <mergeCell ref="J39:L40"/>
    <mergeCell ref="M39:M41"/>
    <mergeCell ref="N39:N41"/>
    <mergeCell ref="C42:E42"/>
    <mergeCell ref="A43:N43"/>
    <mergeCell ref="G39:I40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50:E50"/>
    <mergeCell ref="C73:L73"/>
    <mergeCell ref="C65:K65"/>
    <mergeCell ref="C66:K66"/>
    <mergeCell ref="C67:K67"/>
    <mergeCell ref="C70:L70"/>
    <mergeCell ref="C71:L71"/>
    <mergeCell ref="C72:L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A4" zoomScale="115" zoomScaleNormal="115" workbookViewId="0">
      <selection activeCell="K21" sqref="K21"/>
    </sheetView>
  </sheetViews>
  <sheetFormatPr defaultRowHeight="11.25" customHeight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8.140625" style="233" customWidth="1"/>
    <col min="11" max="11" width="8.5703125" style="233" customWidth="1"/>
    <col min="12" max="12" width="10" style="233" customWidth="1"/>
    <col min="13" max="13" width="6.5703125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3" style="238" hidden="1" customWidth="1"/>
    <col min="18" max="18" width="100.28515625" style="238" hidden="1" customWidth="1"/>
    <col min="19" max="22" width="139" style="238" hidden="1" customWidth="1"/>
    <col min="23" max="27" width="34.140625" style="238" hidden="1" customWidth="1"/>
    <col min="28" max="31" width="84.42578125" style="238" hidden="1" customWidth="1"/>
    <col min="32" max="16384" width="9.140625" style="233"/>
  </cols>
  <sheetData>
    <row r="1" spans="1:31" hidden="1" x14ac:dyDescent="0.2">
      <c r="N1" s="234" t="s">
        <v>0</v>
      </c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</row>
    <row r="2" spans="1:31" hidden="1" x14ac:dyDescent="0.2">
      <c r="N2" s="234" t="s">
        <v>1</v>
      </c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</row>
    <row r="3" spans="1:31" ht="8.25" hidden="1" customHeight="1" x14ac:dyDescent="0.2">
      <c r="N3" s="234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</row>
    <row r="4" spans="1:31" s="8" customFormat="1" ht="15.75" collapsed="1" x14ac:dyDescent="0.2">
      <c r="A4" s="1"/>
      <c r="B4" s="2"/>
      <c r="C4" s="3"/>
      <c r="D4" s="4"/>
      <c r="E4" s="5"/>
      <c r="F4" s="6"/>
      <c r="G4" s="6"/>
      <c r="H4" s="6"/>
      <c r="I4" s="6"/>
      <c r="J4" s="6"/>
      <c r="K4" s="6"/>
      <c r="L4" s="6"/>
      <c r="N4" s="7" t="s">
        <v>89</v>
      </c>
    </row>
    <row r="5" spans="1:31" s="8" customFormat="1" ht="15.75" x14ac:dyDescent="0.2">
      <c r="A5" s="1"/>
      <c r="B5" s="2"/>
      <c r="C5" s="3"/>
      <c r="D5" s="4"/>
      <c r="E5" s="5"/>
      <c r="F5" s="6"/>
      <c r="G5" s="6"/>
      <c r="H5" s="6"/>
      <c r="I5" s="6"/>
      <c r="J5" s="6"/>
      <c r="K5" s="6"/>
      <c r="L5" s="6"/>
      <c r="N5" s="7" t="s">
        <v>88</v>
      </c>
    </row>
    <row r="6" spans="1:31" s="8" customFormat="1" ht="15.75" x14ac:dyDescent="0.2">
      <c r="A6" s="1"/>
      <c r="B6" s="2"/>
      <c r="C6" s="3"/>
      <c r="D6" s="4"/>
      <c r="E6" s="5"/>
      <c r="F6" s="6"/>
      <c r="G6" s="6"/>
      <c r="H6" s="6"/>
      <c r="I6" s="6"/>
      <c r="J6" s="6"/>
      <c r="K6" s="6"/>
      <c r="L6" s="6"/>
      <c r="N6" s="7" t="s">
        <v>122</v>
      </c>
    </row>
    <row r="7" spans="1:31" ht="8.25" customHeight="1" x14ac:dyDescent="0.2">
      <c r="N7" s="234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</row>
    <row r="8" spans="1:31" ht="14.25" customHeight="1" x14ac:dyDescent="0.2">
      <c r="A8" s="235" t="s">
        <v>2</v>
      </c>
      <c r="B8" s="235"/>
      <c r="C8" s="235"/>
      <c r="D8" s="236"/>
      <c r="K8" s="235" t="s">
        <v>3</v>
      </c>
      <c r="L8" s="235"/>
      <c r="M8" s="235"/>
      <c r="N8" s="235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</row>
    <row r="9" spans="1:31" ht="12" customHeight="1" x14ac:dyDescent="0.2">
      <c r="A9" s="237"/>
      <c r="B9" s="237"/>
      <c r="C9" s="237"/>
      <c r="D9" s="237"/>
      <c r="E9" s="238"/>
      <c r="J9" s="239"/>
      <c r="K9" s="239"/>
      <c r="L9" s="239"/>
      <c r="M9" s="239"/>
      <c r="N9" s="239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</row>
    <row r="10" spans="1:31" x14ac:dyDescent="0.2">
      <c r="A10" s="247" t="s">
        <v>84</v>
      </c>
      <c r="B10" s="247"/>
      <c r="C10" s="247"/>
      <c r="D10" s="247"/>
      <c r="J10" s="247" t="s">
        <v>85</v>
      </c>
      <c r="K10" s="247"/>
      <c r="L10" s="247"/>
      <c r="M10" s="247"/>
      <c r="N10" s="247"/>
      <c r="P10" s="238" t="s">
        <v>4</v>
      </c>
      <c r="Q10" s="238" t="s">
        <v>4</v>
      </c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</row>
    <row r="11" spans="1:31" ht="17.25" customHeight="1" x14ac:dyDescent="0.2">
      <c r="A11" s="249"/>
      <c r="B11" s="342" t="s">
        <v>86</v>
      </c>
      <c r="C11" s="238"/>
      <c r="D11" s="238"/>
      <c r="J11" s="249"/>
      <c r="K11" s="249"/>
      <c r="L11" s="249"/>
      <c r="M11" s="249"/>
      <c r="N11" s="342" t="s">
        <v>87</v>
      </c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</row>
    <row r="12" spans="1:31" ht="16.5" customHeight="1" x14ac:dyDescent="0.2">
      <c r="A12" s="233" t="s">
        <v>5</v>
      </c>
      <c r="B12" s="244"/>
      <c r="C12" s="244"/>
      <c r="D12" s="244"/>
      <c r="L12" s="244"/>
      <c r="M12" s="244"/>
      <c r="N12" s="234" t="s">
        <v>5</v>
      </c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</row>
    <row r="13" spans="1:31" ht="15.75" customHeight="1" x14ac:dyDescent="0.2">
      <c r="F13" s="245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</row>
    <row r="14" spans="1:31" ht="45" x14ac:dyDescent="0.2">
      <c r="A14" s="246" t="s">
        <v>6</v>
      </c>
      <c r="B14" s="244"/>
      <c r="D14" s="247" t="s">
        <v>7</v>
      </c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P14" s="233"/>
      <c r="Q14" s="233"/>
      <c r="R14" s="238" t="s">
        <v>7</v>
      </c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</row>
    <row r="15" spans="1:31" ht="15" customHeight="1" x14ac:dyDescent="0.2">
      <c r="A15" s="248" t="s">
        <v>8</v>
      </c>
      <c r="D15" s="249" t="s">
        <v>9</v>
      </c>
      <c r="E15" s="249"/>
      <c r="F15" s="250"/>
      <c r="G15" s="250"/>
      <c r="H15" s="250"/>
      <c r="I15" s="250"/>
      <c r="J15" s="250"/>
      <c r="K15" s="250"/>
      <c r="L15" s="250"/>
      <c r="M15" s="250"/>
      <c r="N15" s="250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</row>
    <row r="16" spans="1:31" ht="8.25" customHeight="1" x14ac:dyDescent="0.2">
      <c r="A16" s="248"/>
      <c r="F16" s="244"/>
      <c r="G16" s="244"/>
      <c r="H16" s="244"/>
      <c r="I16" s="244"/>
      <c r="J16" s="244"/>
      <c r="K16" s="244"/>
      <c r="L16" s="244"/>
      <c r="M16" s="244"/>
      <c r="N16" s="244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</row>
    <row r="17" spans="1:31" x14ac:dyDescent="0.2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P17" s="233"/>
      <c r="Q17" s="233"/>
      <c r="R17" s="233"/>
      <c r="S17" s="238" t="s">
        <v>4</v>
      </c>
      <c r="T17" s="233"/>
      <c r="U17" s="233"/>
      <c r="V17" s="233"/>
      <c r="W17" s="233"/>
      <c r="X17" s="233"/>
      <c r="Y17" s="233"/>
      <c r="Z17" s="233"/>
      <c r="AA17" s="233"/>
      <c r="AB17" s="233"/>
      <c r="AC17" s="233"/>
      <c r="AD17" s="233"/>
      <c r="AE17" s="233"/>
    </row>
    <row r="18" spans="1:31" x14ac:dyDescent="0.2">
      <c r="A18" s="252" t="s">
        <v>10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/>
      <c r="AC18" s="233"/>
      <c r="AD18" s="233"/>
      <c r="AE18" s="233"/>
    </row>
    <row r="19" spans="1:31" ht="8.25" customHeight="1" x14ac:dyDescent="0.2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3"/>
      <c r="AD19" s="233"/>
      <c r="AE19" s="233"/>
    </row>
    <row r="20" spans="1:31" x14ac:dyDescent="0.2">
      <c r="A20" s="251"/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P20" s="233"/>
      <c r="Q20" s="233"/>
      <c r="R20" s="233"/>
      <c r="S20" s="233"/>
      <c r="T20" s="238" t="s">
        <v>4</v>
      </c>
      <c r="U20" s="233"/>
      <c r="V20" s="233"/>
      <c r="W20" s="233"/>
      <c r="X20" s="233"/>
      <c r="Y20" s="233"/>
      <c r="Z20" s="233"/>
      <c r="AA20" s="233"/>
      <c r="AB20" s="233"/>
      <c r="AC20" s="233"/>
      <c r="AD20" s="233"/>
      <c r="AE20" s="233"/>
    </row>
    <row r="21" spans="1:31" x14ac:dyDescent="0.2">
      <c r="A21" s="252" t="s">
        <v>11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</row>
    <row r="22" spans="1:31" ht="24" customHeight="1" x14ac:dyDescent="0.3">
      <c r="A22" s="254" t="s">
        <v>12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3"/>
      <c r="AD22" s="233"/>
      <c r="AE22" s="233"/>
    </row>
    <row r="23" spans="1:31" ht="8.25" customHeight="1" x14ac:dyDescent="0.3">
      <c r="A23" s="255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</row>
    <row r="24" spans="1:31" ht="11.25" customHeight="1" x14ac:dyDescent="0.2">
      <c r="A24" s="256" t="s">
        <v>677</v>
      </c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P24" s="233"/>
      <c r="Q24" s="233"/>
      <c r="R24" s="233"/>
      <c r="S24" s="233"/>
      <c r="T24" s="233"/>
      <c r="U24" s="238" t="s">
        <v>205</v>
      </c>
      <c r="V24" s="233"/>
      <c r="W24" s="233"/>
      <c r="X24" s="233"/>
      <c r="Y24" s="233"/>
      <c r="Z24" s="233"/>
      <c r="AA24" s="233"/>
      <c r="AB24" s="233"/>
      <c r="AC24" s="233"/>
      <c r="AD24" s="233"/>
      <c r="AE24" s="233"/>
    </row>
    <row r="25" spans="1:31" ht="13.5" customHeight="1" x14ac:dyDescent="0.2">
      <c r="A25" s="252" t="s">
        <v>13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</row>
    <row r="26" spans="1:31" ht="15" customHeight="1" x14ac:dyDescent="0.2">
      <c r="A26" s="233" t="s">
        <v>14</v>
      </c>
      <c r="B26" s="257" t="s">
        <v>15</v>
      </c>
      <c r="C26" s="233" t="s">
        <v>16</v>
      </c>
      <c r="F26" s="238"/>
      <c r="G26" s="238"/>
      <c r="H26" s="238"/>
      <c r="I26" s="238"/>
      <c r="J26" s="238"/>
      <c r="K26" s="238"/>
      <c r="L26" s="238"/>
      <c r="M26" s="238"/>
      <c r="N26" s="238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</row>
    <row r="27" spans="1:31" ht="18" customHeight="1" x14ac:dyDescent="0.2">
      <c r="A27" s="233" t="s">
        <v>17</v>
      </c>
      <c r="B27" s="256"/>
      <c r="C27" s="256"/>
      <c r="D27" s="256"/>
      <c r="E27" s="256"/>
      <c r="F27" s="256"/>
      <c r="G27" s="238"/>
      <c r="H27" s="238"/>
      <c r="I27" s="238"/>
      <c r="J27" s="238"/>
      <c r="K27" s="238"/>
      <c r="L27" s="238"/>
      <c r="M27" s="238"/>
      <c r="N27" s="238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</row>
    <row r="28" spans="1:31" x14ac:dyDescent="0.2">
      <c r="B28" s="258" t="s">
        <v>18</v>
      </c>
      <c r="C28" s="258"/>
      <c r="D28" s="258"/>
      <c r="E28" s="258"/>
      <c r="F28" s="258"/>
      <c r="G28" s="259"/>
      <c r="H28" s="259"/>
      <c r="I28" s="259"/>
      <c r="J28" s="259"/>
      <c r="K28" s="259"/>
      <c r="L28" s="259"/>
      <c r="M28" s="260"/>
      <c r="N28" s="259"/>
      <c r="P28" s="233"/>
      <c r="Q28" s="23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3"/>
      <c r="AC28" s="233"/>
      <c r="AD28" s="233"/>
      <c r="AE28" s="233"/>
    </row>
    <row r="29" spans="1:31" ht="9.75" customHeight="1" x14ac:dyDescent="0.2">
      <c r="D29" s="261"/>
      <c r="E29" s="261"/>
      <c r="F29" s="261"/>
      <c r="G29" s="261"/>
      <c r="H29" s="261"/>
      <c r="I29" s="261"/>
      <c r="J29" s="261"/>
      <c r="K29" s="261"/>
      <c r="L29" s="261"/>
      <c r="M29" s="259"/>
      <c r="N29" s="259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</row>
    <row r="30" spans="1:31" x14ac:dyDescent="0.2">
      <c r="A30" s="262" t="s">
        <v>19</v>
      </c>
      <c r="D30" s="249"/>
      <c r="F30" s="263"/>
      <c r="G30" s="263"/>
      <c r="H30" s="263"/>
      <c r="I30" s="263"/>
      <c r="J30" s="263"/>
      <c r="K30" s="263"/>
      <c r="L30" s="263"/>
      <c r="M30" s="263"/>
      <c r="N30" s="263"/>
      <c r="P30" s="233"/>
      <c r="Q30" s="233"/>
      <c r="R30" s="233"/>
      <c r="S30" s="233"/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  <c r="AE30" s="233"/>
    </row>
    <row r="31" spans="1:31" ht="9.75" customHeight="1" x14ac:dyDescent="0.2"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3"/>
    </row>
    <row r="32" spans="1:31" ht="12.75" customHeight="1" x14ac:dyDescent="0.2">
      <c r="A32" s="262" t="s">
        <v>20</v>
      </c>
      <c r="C32" s="343">
        <v>3.68</v>
      </c>
      <c r="D32" s="344" t="s">
        <v>207</v>
      </c>
      <c r="E32" s="248" t="s">
        <v>22</v>
      </c>
      <c r="L32" s="345"/>
      <c r="M32" s="345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/>
      <c r="AD32" s="233"/>
      <c r="AE32" s="233"/>
    </row>
    <row r="33" spans="1:31" ht="12.75" customHeight="1" x14ac:dyDescent="0.2">
      <c r="B33" s="233" t="s">
        <v>23</v>
      </c>
      <c r="C33" s="346"/>
      <c r="D33" s="347"/>
      <c r="E33" s="248"/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233"/>
      <c r="AD33" s="233"/>
      <c r="AE33" s="233"/>
    </row>
    <row r="34" spans="1:31" ht="12.75" customHeight="1" x14ac:dyDescent="0.2">
      <c r="B34" s="233" t="s">
        <v>24</v>
      </c>
      <c r="C34" s="343">
        <v>0</v>
      </c>
      <c r="D34" s="344" t="s">
        <v>25</v>
      </c>
      <c r="E34" s="248" t="s">
        <v>22</v>
      </c>
      <c r="G34" s="233" t="s">
        <v>26</v>
      </c>
      <c r="L34" s="343"/>
      <c r="M34" s="344" t="s">
        <v>27</v>
      </c>
      <c r="N34" s="248" t="s">
        <v>22</v>
      </c>
      <c r="P34" s="233"/>
      <c r="Q34" s="233"/>
      <c r="R34" s="233"/>
      <c r="S34" s="233"/>
      <c r="T34" s="233"/>
      <c r="U34" s="233"/>
      <c r="V34" s="233"/>
      <c r="W34" s="233"/>
      <c r="X34" s="233"/>
      <c r="Y34" s="233"/>
      <c r="Z34" s="233"/>
      <c r="AA34" s="233"/>
      <c r="AB34" s="233"/>
      <c r="AC34" s="233"/>
      <c r="AD34" s="233"/>
      <c r="AE34" s="233"/>
    </row>
    <row r="35" spans="1:31" ht="12.75" customHeight="1" x14ac:dyDescent="0.2">
      <c r="B35" s="233" t="s">
        <v>28</v>
      </c>
      <c r="C35" s="343">
        <v>0</v>
      </c>
      <c r="D35" s="348" t="s">
        <v>25</v>
      </c>
      <c r="E35" s="248" t="s">
        <v>22</v>
      </c>
      <c r="G35" s="233" t="s">
        <v>29</v>
      </c>
      <c r="L35" s="349"/>
      <c r="M35" s="349">
        <v>2.76</v>
      </c>
      <c r="N35" s="248" t="s">
        <v>30</v>
      </c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  <c r="AE35" s="233"/>
    </row>
    <row r="36" spans="1:31" ht="12.75" customHeight="1" x14ac:dyDescent="0.2">
      <c r="B36" s="233" t="s">
        <v>31</v>
      </c>
      <c r="C36" s="343">
        <v>0</v>
      </c>
      <c r="D36" s="348" t="s">
        <v>25</v>
      </c>
      <c r="E36" s="248" t="s">
        <v>22</v>
      </c>
      <c r="G36" s="233" t="s">
        <v>32</v>
      </c>
      <c r="L36" s="349"/>
      <c r="M36" s="349"/>
      <c r="N36" s="248" t="s">
        <v>30</v>
      </c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</row>
    <row r="37" spans="1:31" ht="12.75" customHeight="1" x14ac:dyDescent="0.2">
      <c r="B37" s="233" t="s">
        <v>33</v>
      </c>
      <c r="C37" s="343">
        <v>3.51</v>
      </c>
      <c r="D37" s="344" t="s">
        <v>21</v>
      </c>
      <c r="E37" s="248" t="s">
        <v>22</v>
      </c>
      <c r="G37" s="233" t="s">
        <v>34</v>
      </c>
      <c r="L37" s="350"/>
      <c r="M37" s="350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</row>
    <row r="38" spans="1:31" ht="9.75" customHeight="1" x14ac:dyDescent="0.2">
      <c r="A38" s="351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</row>
    <row r="39" spans="1:31" ht="36" customHeight="1" x14ac:dyDescent="0.2">
      <c r="A39" s="352" t="s">
        <v>35</v>
      </c>
      <c r="B39" s="352" t="s">
        <v>36</v>
      </c>
      <c r="C39" s="352" t="s">
        <v>37</v>
      </c>
      <c r="D39" s="352"/>
      <c r="E39" s="352"/>
      <c r="F39" s="352" t="s">
        <v>38</v>
      </c>
      <c r="G39" s="352" t="s">
        <v>39</v>
      </c>
      <c r="H39" s="352"/>
      <c r="I39" s="352"/>
      <c r="J39" s="352" t="s">
        <v>40</v>
      </c>
      <c r="K39" s="352"/>
      <c r="L39" s="352"/>
      <c r="M39" s="352" t="s">
        <v>41</v>
      </c>
      <c r="N39" s="352" t="s">
        <v>42</v>
      </c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</row>
    <row r="40" spans="1:31" ht="36.75" customHeight="1" x14ac:dyDescent="0.2">
      <c r="A40" s="352"/>
      <c r="B40" s="352"/>
      <c r="C40" s="352"/>
      <c r="D40" s="352"/>
      <c r="E40" s="352"/>
      <c r="F40" s="352"/>
      <c r="G40" s="352"/>
      <c r="H40" s="352"/>
      <c r="I40" s="352"/>
      <c r="J40" s="352"/>
      <c r="K40" s="352"/>
      <c r="L40" s="352"/>
      <c r="M40" s="352"/>
      <c r="N40" s="352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  <c r="AE40" s="233"/>
    </row>
    <row r="41" spans="1:31" ht="45" x14ac:dyDescent="0.2">
      <c r="A41" s="352"/>
      <c r="B41" s="352"/>
      <c r="C41" s="352"/>
      <c r="D41" s="352"/>
      <c r="E41" s="352"/>
      <c r="F41" s="352"/>
      <c r="G41" s="353" t="s">
        <v>43</v>
      </c>
      <c r="H41" s="353" t="s">
        <v>44</v>
      </c>
      <c r="I41" s="353" t="s">
        <v>45</v>
      </c>
      <c r="J41" s="353" t="s">
        <v>43</v>
      </c>
      <c r="K41" s="353" t="s">
        <v>44</v>
      </c>
      <c r="L41" s="353" t="s">
        <v>46</v>
      </c>
      <c r="M41" s="352"/>
      <c r="N41" s="352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</row>
    <row r="42" spans="1:31" x14ac:dyDescent="0.2">
      <c r="A42" s="354">
        <v>1</v>
      </c>
      <c r="B42" s="354">
        <v>2</v>
      </c>
      <c r="C42" s="355">
        <v>3</v>
      </c>
      <c r="D42" s="355"/>
      <c r="E42" s="355"/>
      <c r="F42" s="354">
        <v>4</v>
      </c>
      <c r="G42" s="354">
        <v>5</v>
      </c>
      <c r="H42" s="354">
        <v>6</v>
      </c>
      <c r="I42" s="354">
        <v>7</v>
      </c>
      <c r="J42" s="354">
        <v>8</v>
      </c>
      <c r="K42" s="354">
        <v>9</v>
      </c>
      <c r="L42" s="354">
        <v>10</v>
      </c>
      <c r="M42" s="354">
        <v>11</v>
      </c>
      <c r="N42" s="354">
        <v>12</v>
      </c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</row>
    <row r="43" spans="1:31" ht="12" x14ac:dyDescent="0.2">
      <c r="A43" s="356" t="s">
        <v>47</v>
      </c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8"/>
      <c r="P43" s="233"/>
      <c r="Q43" s="233"/>
      <c r="R43" s="233"/>
      <c r="S43" s="233"/>
      <c r="T43" s="233"/>
      <c r="U43" s="233"/>
      <c r="V43" s="282" t="s">
        <v>47</v>
      </c>
      <c r="W43" s="233"/>
      <c r="X43" s="233"/>
      <c r="Y43" s="233"/>
      <c r="Z43" s="233"/>
      <c r="AA43" s="233"/>
      <c r="AB43" s="233"/>
      <c r="AC43" s="233"/>
      <c r="AD43" s="233"/>
      <c r="AE43" s="233"/>
    </row>
    <row r="44" spans="1:31" ht="32.25" x14ac:dyDescent="0.2">
      <c r="A44" s="362" t="s">
        <v>48</v>
      </c>
      <c r="B44" s="363" t="s">
        <v>49</v>
      </c>
      <c r="C44" s="364" t="s">
        <v>50</v>
      </c>
      <c r="D44" s="364"/>
      <c r="E44" s="364"/>
      <c r="F44" s="365" t="s">
        <v>51</v>
      </c>
      <c r="G44" s="365"/>
      <c r="H44" s="365"/>
      <c r="I44" s="365" t="s">
        <v>48</v>
      </c>
      <c r="J44" s="366"/>
      <c r="K44" s="365"/>
      <c r="L44" s="366"/>
      <c r="M44" s="365"/>
      <c r="N44" s="367"/>
      <c r="P44" s="233"/>
      <c r="Q44" s="233"/>
      <c r="R44" s="233"/>
      <c r="S44" s="233"/>
      <c r="T44" s="233"/>
      <c r="U44" s="233"/>
      <c r="V44" s="282"/>
      <c r="W44" s="289" t="s">
        <v>50</v>
      </c>
      <c r="X44" s="233"/>
      <c r="Y44" s="233"/>
      <c r="Z44" s="233"/>
      <c r="AA44" s="233"/>
      <c r="AB44" s="233"/>
      <c r="AC44" s="233"/>
      <c r="AD44" s="233"/>
      <c r="AE44" s="233"/>
    </row>
    <row r="45" spans="1:31" ht="12" x14ac:dyDescent="0.2">
      <c r="A45" s="368"/>
      <c r="B45" s="369" t="s">
        <v>48</v>
      </c>
      <c r="C45" s="247" t="s">
        <v>52</v>
      </c>
      <c r="D45" s="247"/>
      <c r="E45" s="247"/>
      <c r="F45" s="370"/>
      <c r="G45" s="370"/>
      <c r="H45" s="370"/>
      <c r="I45" s="370"/>
      <c r="J45" s="371">
        <v>43.38</v>
      </c>
      <c r="K45" s="370"/>
      <c r="L45" s="371">
        <v>43.38</v>
      </c>
      <c r="M45" s="370"/>
      <c r="N45" s="372"/>
      <c r="P45" s="233"/>
      <c r="Q45" s="233"/>
      <c r="R45" s="233"/>
      <c r="S45" s="233"/>
      <c r="T45" s="233"/>
      <c r="U45" s="233"/>
      <c r="V45" s="282"/>
      <c r="W45" s="289"/>
      <c r="X45" s="238" t="s">
        <v>52</v>
      </c>
      <c r="Y45" s="233"/>
      <c r="Z45" s="233"/>
      <c r="AA45" s="233"/>
      <c r="AB45" s="233"/>
      <c r="AC45" s="233"/>
      <c r="AD45" s="233"/>
      <c r="AE45" s="233"/>
    </row>
    <row r="46" spans="1:31" ht="12" x14ac:dyDescent="0.2">
      <c r="A46" s="368"/>
      <c r="B46" s="369"/>
      <c r="C46" s="247" t="s">
        <v>53</v>
      </c>
      <c r="D46" s="247"/>
      <c r="E46" s="247"/>
      <c r="F46" s="370" t="s">
        <v>54</v>
      </c>
      <c r="G46" s="370" t="s">
        <v>55</v>
      </c>
      <c r="H46" s="370"/>
      <c r="I46" s="370" t="s">
        <v>55</v>
      </c>
      <c r="J46" s="371"/>
      <c r="K46" s="370"/>
      <c r="L46" s="371"/>
      <c r="M46" s="370"/>
      <c r="N46" s="372"/>
      <c r="P46" s="233"/>
      <c r="Q46" s="233"/>
      <c r="R46" s="233"/>
      <c r="S46" s="233"/>
      <c r="T46" s="233"/>
      <c r="U46" s="233"/>
      <c r="V46" s="282"/>
      <c r="W46" s="289"/>
      <c r="X46" s="233"/>
      <c r="Y46" s="238" t="s">
        <v>53</v>
      </c>
      <c r="Z46" s="233"/>
      <c r="AA46" s="233"/>
      <c r="AB46" s="233"/>
      <c r="AC46" s="233"/>
      <c r="AD46" s="233"/>
      <c r="AE46" s="233"/>
    </row>
    <row r="47" spans="1:31" ht="12" x14ac:dyDescent="0.2">
      <c r="A47" s="368"/>
      <c r="B47" s="369"/>
      <c r="C47" s="373" t="s">
        <v>56</v>
      </c>
      <c r="D47" s="373"/>
      <c r="E47" s="373"/>
      <c r="F47" s="374"/>
      <c r="G47" s="374"/>
      <c r="H47" s="374"/>
      <c r="I47" s="374"/>
      <c r="J47" s="375">
        <v>43.38</v>
      </c>
      <c r="K47" s="374"/>
      <c r="L47" s="375">
        <v>43.38</v>
      </c>
      <c r="M47" s="374"/>
      <c r="N47" s="376"/>
      <c r="P47" s="233"/>
      <c r="Q47" s="233"/>
      <c r="R47" s="233"/>
      <c r="S47" s="233"/>
      <c r="T47" s="233"/>
      <c r="U47" s="233"/>
      <c r="V47" s="282"/>
      <c r="W47" s="289"/>
      <c r="X47" s="233"/>
      <c r="Y47" s="233"/>
      <c r="Z47" s="238" t="s">
        <v>56</v>
      </c>
      <c r="AA47" s="233"/>
      <c r="AB47" s="233"/>
      <c r="AC47" s="233"/>
      <c r="AD47" s="233"/>
      <c r="AE47" s="233"/>
    </row>
    <row r="48" spans="1:31" ht="12" x14ac:dyDescent="0.2">
      <c r="A48" s="368"/>
      <c r="B48" s="369"/>
      <c r="C48" s="247" t="s">
        <v>57</v>
      </c>
      <c r="D48" s="247"/>
      <c r="E48" s="247"/>
      <c r="F48" s="370"/>
      <c r="G48" s="370"/>
      <c r="H48" s="370"/>
      <c r="I48" s="370"/>
      <c r="J48" s="371"/>
      <c r="K48" s="370"/>
      <c r="L48" s="371">
        <v>43.38</v>
      </c>
      <c r="M48" s="370"/>
      <c r="N48" s="372"/>
      <c r="P48" s="233"/>
      <c r="Q48" s="233"/>
      <c r="R48" s="233"/>
      <c r="S48" s="233"/>
      <c r="T48" s="233"/>
      <c r="U48" s="233"/>
      <c r="V48" s="282"/>
      <c r="W48" s="289"/>
      <c r="X48" s="233"/>
      <c r="Y48" s="238" t="s">
        <v>57</v>
      </c>
      <c r="Z48" s="233"/>
      <c r="AA48" s="233"/>
      <c r="AB48" s="233"/>
      <c r="AC48" s="233"/>
      <c r="AD48" s="233"/>
      <c r="AE48" s="233"/>
    </row>
    <row r="49" spans="1:31" ht="22.5" x14ac:dyDescent="0.2">
      <c r="A49" s="368"/>
      <c r="B49" s="369" t="s">
        <v>58</v>
      </c>
      <c r="C49" s="247" t="s">
        <v>59</v>
      </c>
      <c r="D49" s="247"/>
      <c r="E49" s="247"/>
      <c r="F49" s="370" t="s">
        <v>60</v>
      </c>
      <c r="G49" s="370" t="s">
        <v>61</v>
      </c>
      <c r="H49" s="370"/>
      <c r="I49" s="370" t="s">
        <v>61</v>
      </c>
      <c r="J49" s="371"/>
      <c r="K49" s="370"/>
      <c r="L49" s="371">
        <v>32.54</v>
      </c>
      <c r="M49" s="370"/>
      <c r="N49" s="372"/>
      <c r="P49" s="233"/>
      <c r="Q49" s="233"/>
      <c r="R49" s="233"/>
      <c r="S49" s="233"/>
      <c r="T49" s="233"/>
      <c r="U49" s="233"/>
      <c r="V49" s="282"/>
      <c r="W49" s="289"/>
      <c r="X49" s="233"/>
      <c r="Y49" s="238" t="s">
        <v>59</v>
      </c>
      <c r="Z49" s="233"/>
      <c r="AA49" s="233"/>
      <c r="AB49" s="233"/>
      <c r="AC49" s="233"/>
      <c r="AD49" s="233"/>
      <c r="AE49" s="233"/>
    </row>
    <row r="50" spans="1:31" ht="22.5" x14ac:dyDescent="0.2">
      <c r="A50" s="368"/>
      <c r="B50" s="369" t="s">
        <v>62</v>
      </c>
      <c r="C50" s="247" t="s">
        <v>63</v>
      </c>
      <c r="D50" s="247"/>
      <c r="E50" s="247"/>
      <c r="F50" s="370" t="s">
        <v>60</v>
      </c>
      <c r="G50" s="370" t="s">
        <v>64</v>
      </c>
      <c r="H50" s="370"/>
      <c r="I50" s="370" t="s">
        <v>64</v>
      </c>
      <c r="J50" s="371"/>
      <c r="K50" s="370"/>
      <c r="L50" s="371">
        <v>15.62</v>
      </c>
      <c r="M50" s="370"/>
      <c r="N50" s="372"/>
      <c r="P50" s="233"/>
      <c r="Q50" s="233"/>
      <c r="R50" s="233"/>
      <c r="S50" s="233"/>
      <c r="T50" s="233"/>
      <c r="U50" s="233"/>
      <c r="V50" s="282"/>
      <c r="W50" s="289"/>
      <c r="X50" s="233"/>
      <c r="Y50" s="238" t="s">
        <v>63</v>
      </c>
      <c r="Z50" s="233"/>
      <c r="AA50" s="233"/>
      <c r="AB50" s="233"/>
      <c r="AC50" s="233"/>
      <c r="AD50" s="233"/>
      <c r="AE50" s="233"/>
    </row>
    <row r="51" spans="1:31" ht="12" x14ac:dyDescent="0.2">
      <c r="A51" s="377"/>
      <c r="B51" s="333"/>
      <c r="C51" s="364" t="s">
        <v>65</v>
      </c>
      <c r="D51" s="364"/>
      <c r="E51" s="364"/>
      <c r="F51" s="365"/>
      <c r="G51" s="365"/>
      <c r="H51" s="365"/>
      <c r="I51" s="365"/>
      <c r="J51" s="366"/>
      <c r="K51" s="365"/>
      <c r="L51" s="366">
        <v>91.54</v>
      </c>
      <c r="M51" s="374"/>
      <c r="N51" s="367"/>
      <c r="P51" s="233"/>
      <c r="Q51" s="233"/>
      <c r="R51" s="233"/>
      <c r="S51" s="233"/>
      <c r="T51" s="233"/>
      <c r="U51" s="233"/>
      <c r="V51" s="282"/>
      <c r="W51" s="289"/>
      <c r="X51" s="233"/>
      <c r="Y51" s="233"/>
      <c r="Z51" s="233"/>
      <c r="AA51" s="289" t="s">
        <v>65</v>
      </c>
      <c r="AB51" s="233"/>
      <c r="AC51" s="233"/>
      <c r="AD51" s="233"/>
      <c r="AE51" s="233"/>
    </row>
    <row r="52" spans="1:31" ht="1.5" customHeight="1" x14ac:dyDescent="0.2">
      <c r="A52" s="381"/>
      <c r="B52" s="333"/>
      <c r="C52" s="333"/>
      <c r="D52" s="333"/>
      <c r="E52" s="333"/>
      <c r="F52" s="381"/>
      <c r="G52" s="381"/>
      <c r="H52" s="381"/>
      <c r="I52" s="381"/>
      <c r="J52" s="332"/>
      <c r="K52" s="381"/>
      <c r="L52" s="332"/>
      <c r="M52" s="370"/>
      <c r="N52" s="332"/>
      <c r="P52" s="233"/>
      <c r="Q52" s="233"/>
      <c r="R52" s="233"/>
      <c r="S52" s="233"/>
      <c r="T52" s="233"/>
      <c r="U52" s="233"/>
      <c r="V52" s="282"/>
      <c r="W52" s="289"/>
      <c r="X52" s="233"/>
      <c r="Y52" s="233"/>
      <c r="Z52" s="233"/>
      <c r="AA52" s="289"/>
      <c r="AB52" s="233"/>
      <c r="AC52" s="233"/>
      <c r="AD52" s="233"/>
      <c r="AE52" s="233"/>
    </row>
    <row r="53" spans="1:31" ht="2.25" customHeight="1" x14ac:dyDescent="0.2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397"/>
      <c r="M53" s="398"/>
      <c r="N53" s="399"/>
      <c r="P53" s="233"/>
      <c r="Q53" s="233"/>
      <c r="R53" s="233"/>
      <c r="S53" s="233"/>
      <c r="T53" s="233"/>
      <c r="U53" s="233"/>
      <c r="V53" s="233"/>
      <c r="W53" s="233"/>
      <c r="X53" s="233"/>
      <c r="Y53" s="233"/>
      <c r="Z53" s="233"/>
      <c r="AA53" s="233"/>
      <c r="AB53" s="233"/>
      <c r="AC53" s="233"/>
      <c r="AD53" s="233"/>
      <c r="AE53" s="233"/>
    </row>
    <row r="54" spans="1:31" x14ac:dyDescent="0.2">
      <c r="A54" s="382"/>
      <c r="B54" s="383"/>
      <c r="C54" s="364" t="s">
        <v>66</v>
      </c>
      <c r="D54" s="364"/>
      <c r="E54" s="364"/>
      <c r="F54" s="364"/>
      <c r="G54" s="364"/>
      <c r="H54" s="364"/>
      <c r="I54" s="364"/>
      <c r="J54" s="364"/>
      <c r="K54" s="364"/>
      <c r="L54" s="384"/>
      <c r="M54" s="400"/>
      <c r="N54" s="386"/>
      <c r="P54" s="233"/>
      <c r="Q54" s="233"/>
      <c r="R54" s="233"/>
      <c r="S54" s="233"/>
      <c r="T54" s="233"/>
      <c r="U54" s="233"/>
      <c r="V54" s="233"/>
      <c r="W54" s="233"/>
      <c r="X54" s="233"/>
      <c r="Y54" s="233"/>
      <c r="Z54" s="233"/>
      <c r="AA54" s="233"/>
      <c r="AB54" s="289" t="s">
        <v>66</v>
      </c>
      <c r="AC54" s="233"/>
      <c r="AD54" s="233"/>
      <c r="AE54" s="233"/>
    </row>
    <row r="55" spans="1:31" x14ac:dyDescent="0.2">
      <c r="A55" s="387"/>
      <c r="B55" s="369"/>
      <c r="C55" s="247" t="s">
        <v>67</v>
      </c>
      <c r="D55" s="247"/>
      <c r="E55" s="247"/>
      <c r="F55" s="247"/>
      <c r="G55" s="247"/>
      <c r="H55" s="247"/>
      <c r="I55" s="247"/>
      <c r="J55" s="247"/>
      <c r="K55" s="247"/>
      <c r="L55" s="388">
        <v>43.38</v>
      </c>
      <c r="M55" s="401"/>
      <c r="N55" s="390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89"/>
      <c r="AC55" s="238" t="s">
        <v>67</v>
      </c>
      <c r="AD55" s="233"/>
      <c r="AE55" s="233"/>
    </row>
    <row r="56" spans="1:31" x14ac:dyDescent="0.2">
      <c r="A56" s="387"/>
      <c r="B56" s="369"/>
      <c r="C56" s="247" t="s">
        <v>68</v>
      </c>
      <c r="D56" s="247"/>
      <c r="E56" s="247"/>
      <c r="F56" s="247"/>
      <c r="G56" s="247"/>
      <c r="H56" s="247"/>
      <c r="I56" s="247"/>
      <c r="J56" s="247"/>
      <c r="K56" s="247"/>
      <c r="L56" s="388"/>
      <c r="M56" s="401"/>
      <c r="N56" s="390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89"/>
      <c r="AC56" s="238" t="s">
        <v>68</v>
      </c>
      <c r="AD56" s="233"/>
      <c r="AE56" s="233"/>
    </row>
    <row r="57" spans="1:31" x14ac:dyDescent="0.2">
      <c r="A57" s="387"/>
      <c r="B57" s="369"/>
      <c r="C57" s="247" t="s">
        <v>69</v>
      </c>
      <c r="D57" s="247"/>
      <c r="E57" s="247"/>
      <c r="F57" s="247"/>
      <c r="G57" s="247"/>
      <c r="H57" s="247"/>
      <c r="I57" s="247"/>
      <c r="J57" s="247"/>
      <c r="K57" s="247"/>
      <c r="L57" s="388">
        <v>43.38</v>
      </c>
      <c r="M57" s="401"/>
      <c r="N57" s="390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3"/>
      <c r="AA57" s="233"/>
      <c r="AB57" s="289"/>
      <c r="AC57" s="238" t="s">
        <v>69</v>
      </c>
      <c r="AD57" s="233"/>
      <c r="AE57" s="233"/>
    </row>
    <row r="58" spans="1:31" x14ac:dyDescent="0.2">
      <c r="A58" s="387"/>
      <c r="B58" s="369"/>
      <c r="C58" s="247" t="s">
        <v>70</v>
      </c>
      <c r="D58" s="247"/>
      <c r="E58" s="247"/>
      <c r="F58" s="247"/>
      <c r="G58" s="247"/>
      <c r="H58" s="247"/>
      <c r="I58" s="247"/>
      <c r="J58" s="247"/>
      <c r="K58" s="247"/>
      <c r="L58" s="388">
        <v>91.54</v>
      </c>
      <c r="M58" s="401"/>
      <c r="N58" s="390">
        <v>3505</v>
      </c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89"/>
      <c r="AC58" s="238" t="s">
        <v>70</v>
      </c>
      <c r="AD58" s="233"/>
      <c r="AE58" s="233"/>
    </row>
    <row r="59" spans="1:31" x14ac:dyDescent="0.2">
      <c r="A59" s="387"/>
      <c r="B59" s="369" t="s">
        <v>71</v>
      </c>
      <c r="C59" s="247" t="s">
        <v>72</v>
      </c>
      <c r="D59" s="247"/>
      <c r="E59" s="247"/>
      <c r="F59" s="247"/>
      <c r="G59" s="247"/>
      <c r="H59" s="247"/>
      <c r="I59" s="247"/>
      <c r="J59" s="247"/>
      <c r="K59" s="247"/>
      <c r="L59" s="388">
        <v>91.54</v>
      </c>
      <c r="M59" s="401" t="s">
        <v>206</v>
      </c>
      <c r="N59" s="390">
        <v>3505</v>
      </c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3"/>
      <c r="AA59" s="233"/>
      <c r="AB59" s="289"/>
      <c r="AC59" s="238" t="s">
        <v>72</v>
      </c>
      <c r="AD59" s="233"/>
      <c r="AE59" s="233"/>
    </row>
    <row r="60" spans="1:31" x14ac:dyDescent="0.2">
      <c r="A60" s="387"/>
      <c r="B60" s="369"/>
      <c r="C60" s="247" t="s">
        <v>73</v>
      </c>
      <c r="D60" s="247"/>
      <c r="E60" s="247"/>
      <c r="F60" s="247"/>
      <c r="G60" s="247"/>
      <c r="H60" s="247"/>
      <c r="I60" s="247"/>
      <c r="J60" s="247"/>
      <c r="K60" s="247"/>
      <c r="L60" s="388"/>
      <c r="M60" s="401"/>
      <c r="N60" s="390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  <c r="AA60" s="233"/>
      <c r="AB60" s="289"/>
      <c r="AC60" s="238" t="s">
        <v>73</v>
      </c>
      <c r="AD60" s="233"/>
      <c r="AE60" s="233"/>
    </row>
    <row r="61" spans="1:31" x14ac:dyDescent="0.2">
      <c r="A61" s="387"/>
      <c r="B61" s="369"/>
      <c r="C61" s="247" t="s">
        <v>74</v>
      </c>
      <c r="D61" s="247"/>
      <c r="E61" s="247"/>
      <c r="F61" s="247"/>
      <c r="G61" s="247"/>
      <c r="H61" s="247"/>
      <c r="I61" s="247"/>
      <c r="J61" s="247"/>
      <c r="K61" s="247"/>
      <c r="L61" s="388">
        <v>43.38</v>
      </c>
      <c r="M61" s="401"/>
      <c r="N61" s="390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89"/>
      <c r="AC61" s="238" t="s">
        <v>74</v>
      </c>
      <c r="AD61" s="233"/>
      <c r="AE61" s="233"/>
    </row>
    <row r="62" spans="1:31" x14ac:dyDescent="0.2">
      <c r="A62" s="387"/>
      <c r="B62" s="369"/>
      <c r="C62" s="247" t="s">
        <v>75</v>
      </c>
      <c r="D62" s="247"/>
      <c r="E62" s="247"/>
      <c r="F62" s="247"/>
      <c r="G62" s="247"/>
      <c r="H62" s="247"/>
      <c r="I62" s="247"/>
      <c r="J62" s="247"/>
      <c r="K62" s="247"/>
      <c r="L62" s="388">
        <v>32.54</v>
      </c>
      <c r="M62" s="401"/>
      <c r="N62" s="390"/>
      <c r="P62" s="233"/>
      <c r="Q62" s="233"/>
      <c r="R62" s="233"/>
      <c r="S62" s="233"/>
      <c r="T62" s="233"/>
      <c r="U62" s="233"/>
      <c r="V62" s="233"/>
      <c r="W62" s="233"/>
      <c r="X62" s="233"/>
      <c r="Y62" s="233"/>
      <c r="Z62" s="233"/>
      <c r="AA62" s="233"/>
      <c r="AB62" s="289"/>
      <c r="AC62" s="238" t="s">
        <v>75</v>
      </c>
      <c r="AD62" s="233"/>
      <c r="AE62" s="233"/>
    </row>
    <row r="63" spans="1:31" x14ac:dyDescent="0.2">
      <c r="A63" s="387"/>
      <c r="B63" s="369"/>
      <c r="C63" s="247" t="s">
        <v>76</v>
      </c>
      <c r="D63" s="247"/>
      <c r="E63" s="247"/>
      <c r="F63" s="247"/>
      <c r="G63" s="247"/>
      <c r="H63" s="247"/>
      <c r="I63" s="247"/>
      <c r="J63" s="247"/>
      <c r="K63" s="247"/>
      <c r="L63" s="388">
        <v>15.62</v>
      </c>
      <c r="M63" s="401"/>
      <c r="N63" s="390"/>
      <c r="P63" s="233"/>
      <c r="Q63" s="233"/>
      <c r="R63" s="233"/>
      <c r="S63" s="233"/>
      <c r="T63" s="233"/>
      <c r="U63" s="233"/>
      <c r="V63" s="233"/>
      <c r="W63" s="233"/>
      <c r="X63" s="233"/>
      <c r="Y63" s="233"/>
      <c r="Z63" s="233"/>
      <c r="AA63" s="233"/>
      <c r="AB63" s="289"/>
      <c r="AC63" s="238" t="s">
        <v>76</v>
      </c>
      <c r="AD63" s="233"/>
      <c r="AE63" s="233"/>
    </row>
    <row r="64" spans="1:31" x14ac:dyDescent="0.2">
      <c r="A64" s="387"/>
      <c r="B64" s="369"/>
      <c r="C64" s="247" t="s">
        <v>77</v>
      </c>
      <c r="D64" s="247"/>
      <c r="E64" s="247"/>
      <c r="F64" s="247"/>
      <c r="G64" s="247"/>
      <c r="H64" s="247"/>
      <c r="I64" s="247"/>
      <c r="J64" s="247"/>
      <c r="K64" s="247"/>
      <c r="L64" s="388">
        <v>43.38</v>
      </c>
      <c r="M64" s="401"/>
      <c r="N64" s="390"/>
      <c r="P64" s="233"/>
      <c r="Q64" s="233"/>
      <c r="R64" s="233"/>
      <c r="S64" s="233"/>
      <c r="T64" s="233"/>
      <c r="U64" s="233"/>
      <c r="V64" s="233"/>
      <c r="W64" s="233"/>
      <c r="X64" s="233"/>
      <c r="Y64" s="233"/>
      <c r="Z64" s="233"/>
      <c r="AA64" s="233"/>
      <c r="AB64" s="289"/>
      <c r="AC64" s="238" t="s">
        <v>77</v>
      </c>
      <c r="AD64" s="233"/>
      <c r="AE64" s="233"/>
    </row>
    <row r="65" spans="1:31" x14ac:dyDescent="0.2">
      <c r="A65" s="387"/>
      <c r="B65" s="369"/>
      <c r="C65" s="247" t="s">
        <v>78</v>
      </c>
      <c r="D65" s="247"/>
      <c r="E65" s="247"/>
      <c r="F65" s="247"/>
      <c r="G65" s="247"/>
      <c r="H65" s="247"/>
      <c r="I65" s="247"/>
      <c r="J65" s="247"/>
      <c r="K65" s="247"/>
      <c r="L65" s="388">
        <v>32.54</v>
      </c>
      <c r="M65" s="401"/>
      <c r="N65" s="390"/>
      <c r="P65" s="233"/>
      <c r="Q65" s="233"/>
      <c r="R65" s="233"/>
      <c r="S65" s="233"/>
      <c r="T65" s="233"/>
      <c r="U65" s="233"/>
      <c r="V65" s="233"/>
      <c r="W65" s="233"/>
      <c r="X65" s="233"/>
      <c r="Y65" s="233"/>
      <c r="Z65" s="233"/>
      <c r="AA65" s="233"/>
      <c r="AB65" s="289"/>
      <c r="AC65" s="238" t="s">
        <v>78</v>
      </c>
      <c r="AD65" s="233"/>
      <c r="AE65" s="233"/>
    </row>
    <row r="66" spans="1:31" x14ac:dyDescent="0.2">
      <c r="A66" s="387"/>
      <c r="B66" s="369"/>
      <c r="C66" s="247" t="s">
        <v>79</v>
      </c>
      <c r="D66" s="247"/>
      <c r="E66" s="247"/>
      <c r="F66" s="247"/>
      <c r="G66" s="247"/>
      <c r="H66" s="247"/>
      <c r="I66" s="247"/>
      <c r="J66" s="247"/>
      <c r="K66" s="247"/>
      <c r="L66" s="388">
        <v>15.62</v>
      </c>
      <c r="M66" s="401"/>
      <c r="N66" s="390"/>
      <c r="P66" s="233"/>
      <c r="Q66" s="233"/>
      <c r="R66" s="233"/>
      <c r="S66" s="233"/>
      <c r="T66" s="233"/>
      <c r="U66" s="233"/>
      <c r="V66" s="233"/>
      <c r="W66" s="233"/>
      <c r="X66" s="233"/>
      <c r="Y66" s="233"/>
      <c r="Z66" s="233"/>
      <c r="AA66" s="233"/>
      <c r="AB66" s="289"/>
      <c r="AC66" s="238" t="s">
        <v>79</v>
      </c>
      <c r="AD66" s="233"/>
      <c r="AE66" s="233"/>
    </row>
    <row r="67" spans="1:31" x14ac:dyDescent="0.2">
      <c r="A67" s="387"/>
      <c r="B67" s="332"/>
      <c r="C67" s="391" t="s">
        <v>208</v>
      </c>
      <c r="D67" s="391"/>
      <c r="E67" s="391"/>
      <c r="F67" s="391"/>
      <c r="G67" s="391"/>
      <c r="H67" s="391"/>
      <c r="I67" s="391"/>
      <c r="J67" s="391"/>
      <c r="K67" s="391"/>
      <c r="L67" s="334">
        <v>96.03</v>
      </c>
      <c r="M67" s="402"/>
      <c r="N67" s="392">
        <v>3677</v>
      </c>
      <c r="P67" s="233"/>
      <c r="Q67" s="233"/>
      <c r="R67" s="233"/>
      <c r="S67" s="233"/>
      <c r="T67" s="233"/>
      <c r="U67" s="233"/>
      <c r="V67" s="233"/>
      <c r="W67" s="233"/>
      <c r="X67" s="233"/>
      <c r="Y67" s="233"/>
      <c r="Z67" s="233"/>
      <c r="AA67" s="233"/>
      <c r="AB67" s="289"/>
      <c r="AC67" s="233"/>
      <c r="AD67" s="289" t="s">
        <v>208</v>
      </c>
      <c r="AE67" s="233"/>
    </row>
    <row r="68" spans="1:31" x14ac:dyDescent="0.2">
      <c r="A68" s="387"/>
      <c r="B68" s="332"/>
      <c r="C68" s="391" t="s">
        <v>80</v>
      </c>
      <c r="D68" s="391"/>
      <c r="E68" s="391"/>
      <c r="F68" s="391"/>
      <c r="G68" s="391"/>
      <c r="H68" s="391"/>
      <c r="I68" s="391"/>
      <c r="J68" s="391"/>
      <c r="K68" s="391"/>
      <c r="L68" s="334">
        <v>96.03</v>
      </c>
      <c r="M68" s="402"/>
      <c r="N68" s="403">
        <v>3677</v>
      </c>
      <c r="P68" s="233"/>
      <c r="Q68" s="233"/>
      <c r="R68" s="233"/>
      <c r="S68" s="233"/>
      <c r="T68" s="233"/>
      <c r="U68" s="233"/>
      <c r="V68" s="233"/>
      <c r="W68" s="233"/>
      <c r="X68" s="233"/>
      <c r="Y68" s="233"/>
      <c r="Z68" s="233"/>
      <c r="AA68" s="233"/>
      <c r="AB68" s="289"/>
      <c r="AC68" s="233"/>
      <c r="AD68" s="289"/>
      <c r="AE68" s="289" t="s">
        <v>80</v>
      </c>
    </row>
    <row r="69" spans="1:31" ht="1.5" customHeight="1" x14ac:dyDescent="0.2">
      <c r="B69" s="332"/>
      <c r="C69" s="333"/>
      <c r="D69" s="333"/>
      <c r="E69" s="333"/>
      <c r="F69" s="333"/>
      <c r="G69" s="333"/>
      <c r="H69" s="333"/>
      <c r="I69" s="333"/>
      <c r="J69" s="333"/>
      <c r="K69" s="333"/>
      <c r="L69" s="334"/>
      <c r="M69" s="335"/>
      <c r="N69" s="336"/>
      <c r="P69" s="233"/>
      <c r="Q69" s="233"/>
      <c r="R69" s="233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  <c r="AC69" s="233"/>
      <c r="AD69" s="233"/>
      <c r="AE69" s="233"/>
    </row>
    <row r="70" spans="1:31" ht="53.25" customHeight="1" x14ac:dyDescent="0.2">
      <c r="A70" s="337"/>
      <c r="B70" s="337"/>
      <c r="C70" s="337"/>
      <c r="D70" s="337"/>
      <c r="E70" s="337"/>
      <c r="F70" s="337"/>
      <c r="G70" s="337"/>
      <c r="H70" s="337"/>
      <c r="I70" s="337"/>
      <c r="J70" s="337"/>
      <c r="K70" s="337"/>
      <c r="L70" s="337"/>
      <c r="M70" s="337"/>
      <c r="N70" s="337"/>
      <c r="P70" s="233"/>
      <c r="Q70" s="233"/>
      <c r="R70" s="233"/>
      <c r="S70" s="233"/>
      <c r="T70" s="233"/>
      <c r="U70" s="233"/>
      <c r="V70" s="233"/>
      <c r="W70" s="233"/>
      <c r="X70" s="233"/>
      <c r="Y70" s="233"/>
      <c r="Z70" s="233"/>
      <c r="AA70" s="233"/>
      <c r="AB70" s="233"/>
      <c r="AC70" s="233"/>
      <c r="AD70" s="233"/>
      <c r="AE70" s="233"/>
    </row>
    <row r="71" spans="1:31" x14ac:dyDescent="0.2">
      <c r="B71" s="338" t="s">
        <v>81</v>
      </c>
      <c r="C71" s="339"/>
      <c r="D71" s="339"/>
      <c r="E71" s="339"/>
      <c r="F71" s="339"/>
      <c r="G71" s="339"/>
      <c r="H71" s="339"/>
      <c r="I71" s="339"/>
      <c r="J71" s="339"/>
      <c r="K71" s="339"/>
      <c r="L71" s="339"/>
    </row>
    <row r="72" spans="1:31" ht="13.5" customHeight="1" x14ac:dyDescent="0.2">
      <c r="B72" s="234"/>
      <c r="C72" s="340" t="s">
        <v>82</v>
      </c>
      <c r="D72" s="340"/>
      <c r="E72" s="340"/>
      <c r="F72" s="340"/>
      <c r="G72" s="340"/>
      <c r="H72" s="340"/>
      <c r="I72" s="340"/>
      <c r="J72" s="340"/>
      <c r="K72" s="340"/>
      <c r="L72" s="340"/>
    </row>
    <row r="73" spans="1:31" ht="12.75" customHeight="1" x14ac:dyDescent="0.2">
      <c r="B73" s="338" t="s">
        <v>83</v>
      </c>
      <c r="C73" s="339"/>
      <c r="D73" s="339"/>
      <c r="E73" s="339"/>
      <c r="F73" s="339"/>
      <c r="G73" s="339"/>
      <c r="H73" s="339"/>
      <c r="I73" s="339"/>
      <c r="J73" s="339"/>
      <c r="K73" s="339"/>
      <c r="L73" s="339"/>
    </row>
    <row r="74" spans="1:31" ht="13.5" customHeight="1" x14ac:dyDescent="0.2">
      <c r="C74" s="340" t="s">
        <v>82</v>
      </c>
      <c r="D74" s="340"/>
      <c r="E74" s="340"/>
      <c r="F74" s="340"/>
      <c r="G74" s="340"/>
      <c r="H74" s="340"/>
      <c r="I74" s="340"/>
      <c r="J74" s="340"/>
      <c r="K74" s="340"/>
      <c r="L74" s="340"/>
    </row>
    <row r="76" spans="1:31" x14ac:dyDescent="0.2">
      <c r="B76" s="341"/>
      <c r="D76" s="341"/>
      <c r="F76" s="341"/>
      <c r="P76" s="233"/>
      <c r="Q76" s="233"/>
      <c r="R76" s="233"/>
      <c r="S76" s="233"/>
      <c r="T76" s="233"/>
      <c r="U76" s="233"/>
      <c r="V76" s="233"/>
      <c r="W76" s="233"/>
      <c r="X76" s="233"/>
      <c r="Y76" s="233"/>
      <c r="Z76" s="233"/>
      <c r="AA76" s="233"/>
      <c r="AB76" s="233"/>
      <c r="AC76" s="233"/>
      <c r="AD76" s="233"/>
      <c r="AE76" s="233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C45:E45"/>
    <mergeCell ref="C46:E46"/>
    <mergeCell ref="C47:E47"/>
    <mergeCell ref="C48:E48"/>
    <mergeCell ref="A24:N24"/>
    <mergeCell ref="A25:N25"/>
    <mergeCell ref="B27:F27"/>
    <mergeCell ref="B28:F28"/>
    <mergeCell ref="L37:M37"/>
    <mergeCell ref="C44:E44"/>
    <mergeCell ref="A39:A41"/>
    <mergeCell ref="B39:B41"/>
    <mergeCell ref="C39:E41"/>
    <mergeCell ref="F39:F41"/>
    <mergeCell ref="J39:L40"/>
    <mergeCell ref="M39:M41"/>
    <mergeCell ref="N39:N41"/>
    <mergeCell ref="C42:E42"/>
    <mergeCell ref="A43:N43"/>
    <mergeCell ref="G39:I40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50:E50"/>
    <mergeCell ref="C73:L73"/>
    <mergeCell ref="C74:L74"/>
    <mergeCell ref="C65:K65"/>
    <mergeCell ref="C66:K66"/>
    <mergeCell ref="C67:K67"/>
    <mergeCell ref="C68:K68"/>
    <mergeCell ref="C71:L71"/>
    <mergeCell ref="C72:L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A4" zoomScale="115" zoomScaleNormal="115" workbookViewId="0">
      <selection activeCell="K21" sqref="K21"/>
    </sheetView>
  </sheetViews>
  <sheetFormatPr defaultRowHeight="11.25" customHeight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8.140625" style="233" customWidth="1"/>
    <col min="11" max="11" width="8.5703125" style="233" customWidth="1"/>
    <col min="12" max="12" width="10" style="233" customWidth="1"/>
    <col min="13" max="13" width="6.5703125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3" style="238" hidden="1" customWidth="1"/>
    <col min="18" max="18" width="100.28515625" style="238" hidden="1" customWidth="1"/>
    <col min="19" max="22" width="139" style="238" hidden="1" customWidth="1"/>
    <col min="23" max="27" width="34.140625" style="238" hidden="1" customWidth="1"/>
    <col min="28" max="31" width="84.42578125" style="238" hidden="1" customWidth="1"/>
    <col min="32" max="16384" width="9.140625" style="233"/>
  </cols>
  <sheetData>
    <row r="1" spans="1:31" hidden="1" x14ac:dyDescent="0.2">
      <c r="N1" s="234" t="s">
        <v>0</v>
      </c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</row>
    <row r="2" spans="1:31" hidden="1" x14ac:dyDescent="0.2">
      <c r="N2" s="234" t="s">
        <v>1</v>
      </c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</row>
    <row r="3" spans="1:31" ht="8.25" hidden="1" customHeight="1" x14ac:dyDescent="0.2">
      <c r="N3" s="234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</row>
    <row r="4" spans="1:31" s="8" customFormat="1" ht="15.75" collapsed="1" x14ac:dyDescent="0.2">
      <c r="A4" s="1"/>
      <c r="B4" s="2"/>
      <c r="C4" s="3"/>
      <c r="D4" s="4"/>
      <c r="E4" s="5"/>
      <c r="F4" s="6"/>
      <c r="G4" s="6"/>
      <c r="H4" s="6"/>
      <c r="I4" s="6"/>
      <c r="J4" s="6"/>
      <c r="K4" s="6"/>
      <c r="L4" s="6"/>
      <c r="N4" s="7" t="s">
        <v>89</v>
      </c>
    </row>
    <row r="5" spans="1:31" s="8" customFormat="1" ht="15.75" x14ac:dyDescent="0.2">
      <c r="A5" s="1"/>
      <c r="B5" s="2"/>
      <c r="C5" s="3"/>
      <c r="D5" s="4"/>
      <c r="E5" s="5"/>
      <c r="F5" s="6"/>
      <c r="G5" s="6"/>
      <c r="H5" s="6"/>
      <c r="I5" s="6"/>
      <c r="J5" s="6"/>
      <c r="K5" s="6"/>
      <c r="L5" s="6"/>
      <c r="N5" s="7" t="s">
        <v>88</v>
      </c>
    </row>
    <row r="6" spans="1:31" s="8" customFormat="1" ht="15.75" x14ac:dyDescent="0.2">
      <c r="A6" s="1"/>
      <c r="B6" s="2"/>
      <c r="C6" s="3"/>
      <c r="D6" s="4"/>
      <c r="E6" s="5"/>
      <c r="F6" s="6"/>
      <c r="G6" s="6"/>
      <c r="H6" s="6"/>
      <c r="I6" s="6"/>
      <c r="J6" s="6"/>
      <c r="K6" s="6"/>
      <c r="L6" s="6"/>
      <c r="N6" s="7" t="s">
        <v>122</v>
      </c>
    </row>
    <row r="7" spans="1:31" ht="8.25" customHeight="1" x14ac:dyDescent="0.2">
      <c r="N7" s="234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</row>
    <row r="8" spans="1:31" ht="14.25" customHeight="1" x14ac:dyDescent="0.2">
      <c r="A8" s="235" t="s">
        <v>2</v>
      </c>
      <c r="B8" s="235"/>
      <c r="C8" s="235"/>
      <c r="D8" s="236"/>
      <c r="K8" s="235" t="s">
        <v>3</v>
      </c>
      <c r="L8" s="235"/>
      <c r="M8" s="235"/>
      <c r="N8" s="235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</row>
    <row r="9" spans="1:31" ht="12" customHeight="1" x14ac:dyDescent="0.2">
      <c r="A9" s="237"/>
      <c r="B9" s="237"/>
      <c r="C9" s="237"/>
      <c r="D9" s="237"/>
      <c r="E9" s="238"/>
      <c r="J9" s="239"/>
      <c r="K9" s="239"/>
      <c r="L9" s="239"/>
      <c r="M9" s="239"/>
      <c r="N9" s="239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</row>
    <row r="10" spans="1:31" x14ac:dyDescent="0.2">
      <c r="A10" s="247" t="s">
        <v>84</v>
      </c>
      <c r="B10" s="247"/>
      <c r="C10" s="247"/>
      <c r="D10" s="247"/>
      <c r="J10" s="247" t="s">
        <v>85</v>
      </c>
      <c r="K10" s="247"/>
      <c r="L10" s="247"/>
      <c r="M10" s="247"/>
      <c r="N10" s="247"/>
      <c r="P10" s="238" t="s">
        <v>4</v>
      </c>
      <c r="Q10" s="238" t="s">
        <v>4</v>
      </c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</row>
    <row r="11" spans="1:31" ht="17.25" customHeight="1" x14ac:dyDescent="0.2">
      <c r="A11" s="249"/>
      <c r="B11" s="342" t="s">
        <v>86</v>
      </c>
      <c r="C11" s="238"/>
      <c r="D11" s="238"/>
      <c r="J11" s="249"/>
      <c r="K11" s="249"/>
      <c r="L11" s="249"/>
      <c r="M11" s="249"/>
      <c r="N11" s="342" t="s">
        <v>87</v>
      </c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</row>
    <row r="12" spans="1:31" ht="16.5" customHeight="1" x14ac:dyDescent="0.2">
      <c r="A12" s="233" t="s">
        <v>5</v>
      </c>
      <c r="B12" s="244"/>
      <c r="C12" s="244"/>
      <c r="D12" s="244"/>
      <c r="L12" s="244"/>
      <c r="M12" s="244"/>
      <c r="N12" s="234" t="s">
        <v>5</v>
      </c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</row>
    <row r="13" spans="1:31" ht="15.75" customHeight="1" x14ac:dyDescent="0.2">
      <c r="F13" s="245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</row>
    <row r="14" spans="1:31" ht="45" x14ac:dyDescent="0.2">
      <c r="A14" s="246" t="s">
        <v>6</v>
      </c>
      <c r="B14" s="244"/>
      <c r="D14" s="247" t="s">
        <v>7</v>
      </c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P14" s="233"/>
      <c r="Q14" s="233"/>
      <c r="R14" s="238" t="s">
        <v>7</v>
      </c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</row>
    <row r="15" spans="1:31" ht="15" customHeight="1" x14ac:dyDescent="0.2">
      <c r="A15" s="248" t="s">
        <v>8</v>
      </c>
      <c r="D15" s="249" t="s">
        <v>9</v>
      </c>
      <c r="E15" s="249"/>
      <c r="F15" s="250"/>
      <c r="G15" s="250"/>
      <c r="H15" s="250"/>
      <c r="I15" s="250"/>
      <c r="J15" s="250"/>
      <c r="K15" s="250"/>
      <c r="L15" s="250"/>
      <c r="M15" s="250"/>
      <c r="N15" s="250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</row>
    <row r="16" spans="1:31" ht="8.25" customHeight="1" x14ac:dyDescent="0.2">
      <c r="A16" s="248"/>
      <c r="F16" s="244"/>
      <c r="G16" s="244"/>
      <c r="H16" s="244"/>
      <c r="I16" s="244"/>
      <c r="J16" s="244"/>
      <c r="K16" s="244"/>
      <c r="L16" s="244"/>
      <c r="M16" s="244"/>
      <c r="N16" s="244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</row>
    <row r="17" spans="1:31" x14ac:dyDescent="0.2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P17" s="233"/>
      <c r="Q17" s="233"/>
      <c r="R17" s="233"/>
      <c r="S17" s="238" t="s">
        <v>4</v>
      </c>
      <c r="T17" s="233"/>
      <c r="U17" s="233"/>
      <c r="V17" s="233"/>
      <c r="W17" s="233"/>
      <c r="X17" s="233"/>
      <c r="Y17" s="233"/>
      <c r="Z17" s="233"/>
      <c r="AA17" s="233"/>
      <c r="AB17" s="233"/>
      <c r="AC17" s="233"/>
      <c r="AD17" s="233"/>
      <c r="AE17" s="233"/>
    </row>
    <row r="18" spans="1:31" x14ac:dyDescent="0.2">
      <c r="A18" s="252" t="s">
        <v>10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/>
      <c r="AC18" s="233"/>
      <c r="AD18" s="233"/>
      <c r="AE18" s="233"/>
    </row>
    <row r="19" spans="1:31" ht="8.25" customHeight="1" x14ac:dyDescent="0.2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3"/>
      <c r="AD19" s="233"/>
      <c r="AE19" s="233"/>
    </row>
    <row r="20" spans="1:31" x14ac:dyDescent="0.2">
      <c r="A20" s="251"/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P20" s="233"/>
      <c r="Q20" s="233"/>
      <c r="R20" s="233"/>
      <c r="S20" s="233"/>
      <c r="T20" s="238" t="s">
        <v>4</v>
      </c>
      <c r="U20" s="233"/>
      <c r="V20" s="233"/>
      <c r="W20" s="233"/>
      <c r="X20" s="233"/>
      <c r="Y20" s="233"/>
      <c r="Z20" s="233"/>
      <c r="AA20" s="233"/>
      <c r="AB20" s="233"/>
      <c r="AC20" s="233"/>
      <c r="AD20" s="233"/>
      <c r="AE20" s="233"/>
    </row>
    <row r="21" spans="1:31" x14ac:dyDescent="0.2">
      <c r="A21" s="252" t="s">
        <v>11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</row>
    <row r="22" spans="1:31" ht="24" customHeight="1" x14ac:dyDescent="0.3">
      <c r="A22" s="254" t="s">
        <v>12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3"/>
      <c r="AD22" s="233"/>
      <c r="AE22" s="233"/>
    </row>
    <row r="23" spans="1:31" ht="8.25" customHeight="1" x14ac:dyDescent="0.3">
      <c r="A23" s="255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</row>
    <row r="24" spans="1:31" ht="11.25" customHeight="1" x14ac:dyDescent="0.2">
      <c r="A24" s="256" t="s">
        <v>678</v>
      </c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P24" s="233"/>
      <c r="Q24" s="233"/>
      <c r="R24" s="233"/>
      <c r="S24" s="233"/>
      <c r="T24" s="233"/>
      <c r="U24" s="238" t="s">
        <v>205</v>
      </c>
      <c r="V24" s="233"/>
      <c r="W24" s="233"/>
      <c r="X24" s="233"/>
      <c r="Y24" s="233"/>
      <c r="Z24" s="233"/>
      <c r="AA24" s="233"/>
      <c r="AB24" s="233"/>
      <c r="AC24" s="233"/>
      <c r="AD24" s="233"/>
      <c r="AE24" s="233"/>
    </row>
    <row r="25" spans="1:31" ht="13.5" customHeight="1" x14ac:dyDescent="0.2">
      <c r="A25" s="252" t="s">
        <v>13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</row>
    <row r="26" spans="1:31" ht="15" customHeight="1" x14ac:dyDescent="0.2">
      <c r="A26" s="233" t="s">
        <v>14</v>
      </c>
      <c r="B26" s="257" t="s">
        <v>15</v>
      </c>
      <c r="C26" s="233" t="s">
        <v>16</v>
      </c>
      <c r="F26" s="238"/>
      <c r="G26" s="238"/>
      <c r="H26" s="238"/>
      <c r="I26" s="238"/>
      <c r="J26" s="238"/>
      <c r="K26" s="238"/>
      <c r="L26" s="238"/>
      <c r="M26" s="238"/>
      <c r="N26" s="238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</row>
    <row r="27" spans="1:31" ht="18" customHeight="1" x14ac:dyDescent="0.2">
      <c r="A27" s="233" t="s">
        <v>17</v>
      </c>
      <c r="B27" s="256"/>
      <c r="C27" s="256"/>
      <c r="D27" s="256"/>
      <c r="E27" s="256"/>
      <c r="F27" s="256"/>
      <c r="G27" s="238"/>
      <c r="H27" s="238"/>
      <c r="I27" s="238"/>
      <c r="J27" s="238"/>
      <c r="K27" s="238"/>
      <c r="L27" s="238"/>
      <c r="M27" s="238"/>
      <c r="N27" s="238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</row>
    <row r="28" spans="1:31" x14ac:dyDescent="0.2">
      <c r="B28" s="258" t="s">
        <v>18</v>
      </c>
      <c r="C28" s="258"/>
      <c r="D28" s="258"/>
      <c r="E28" s="258"/>
      <c r="F28" s="258"/>
      <c r="G28" s="259"/>
      <c r="H28" s="259"/>
      <c r="I28" s="259"/>
      <c r="J28" s="259"/>
      <c r="K28" s="259"/>
      <c r="L28" s="259"/>
      <c r="M28" s="260"/>
      <c r="N28" s="259"/>
      <c r="P28" s="233"/>
      <c r="Q28" s="23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3"/>
      <c r="AC28" s="233"/>
      <c r="AD28" s="233"/>
      <c r="AE28" s="233"/>
    </row>
    <row r="29" spans="1:31" ht="9.75" customHeight="1" x14ac:dyDescent="0.2">
      <c r="D29" s="261"/>
      <c r="E29" s="261"/>
      <c r="F29" s="261"/>
      <c r="G29" s="261"/>
      <c r="H29" s="261"/>
      <c r="I29" s="261"/>
      <c r="J29" s="261"/>
      <c r="K29" s="261"/>
      <c r="L29" s="261"/>
      <c r="M29" s="259"/>
      <c r="N29" s="259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</row>
    <row r="30" spans="1:31" x14ac:dyDescent="0.2">
      <c r="A30" s="262" t="s">
        <v>19</v>
      </c>
      <c r="D30" s="249"/>
      <c r="F30" s="263"/>
      <c r="G30" s="263"/>
      <c r="H30" s="263"/>
      <c r="I30" s="263"/>
      <c r="J30" s="263"/>
      <c r="K30" s="263"/>
      <c r="L30" s="263"/>
      <c r="M30" s="263"/>
      <c r="N30" s="263"/>
      <c r="P30" s="233"/>
      <c r="Q30" s="233"/>
      <c r="R30" s="233"/>
      <c r="S30" s="233"/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  <c r="AE30" s="233"/>
    </row>
    <row r="31" spans="1:31" ht="9.75" customHeight="1" x14ac:dyDescent="0.2"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3"/>
    </row>
    <row r="32" spans="1:31" ht="12.75" customHeight="1" x14ac:dyDescent="0.2">
      <c r="A32" s="262" t="s">
        <v>20</v>
      </c>
      <c r="C32" s="343">
        <v>3.85</v>
      </c>
      <c r="D32" s="344" t="s">
        <v>207</v>
      </c>
      <c r="E32" s="248" t="s">
        <v>22</v>
      </c>
      <c r="L32" s="345"/>
      <c r="M32" s="345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/>
      <c r="AD32" s="233"/>
      <c r="AE32" s="233"/>
    </row>
    <row r="33" spans="1:31" ht="12.75" customHeight="1" x14ac:dyDescent="0.2">
      <c r="B33" s="233" t="s">
        <v>23</v>
      </c>
      <c r="C33" s="346"/>
      <c r="D33" s="347"/>
      <c r="E33" s="248"/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233"/>
      <c r="AD33" s="233"/>
      <c r="AE33" s="233"/>
    </row>
    <row r="34" spans="1:31" ht="12.75" customHeight="1" x14ac:dyDescent="0.2">
      <c r="B34" s="233" t="s">
        <v>24</v>
      </c>
      <c r="C34" s="343">
        <v>0</v>
      </c>
      <c r="D34" s="344" t="s">
        <v>25</v>
      </c>
      <c r="E34" s="248" t="s">
        <v>22</v>
      </c>
      <c r="G34" s="233" t="s">
        <v>26</v>
      </c>
      <c r="L34" s="343"/>
      <c r="M34" s="344" t="s">
        <v>27</v>
      </c>
      <c r="N34" s="248" t="s">
        <v>22</v>
      </c>
      <c r="P34" s="233"/>
      <c r="Q34" s="233"/>
      <c r="R34" s="233"/>
      <c r="S34" s="233"/>
      <c r="T34" s="233"/>
      <c r="U34" s="233"/>
      <c r="V34" s="233"/>
      <c r="W34" s="233"/>
      <c r="X34" s="233"/>
      <c r="Y34" s="233"/>
      <c r="Z34" s="233"/>
      <c r="AA34" s="233"/>
      <c r="AB34" s="233"/>
      <c r="AC34" s="233"/>
      <c r="AD34" s="233"/>
      <c r="AE34" s="233"/>
    </row>
    <row r="35" spans="1:31" ht="12.75" customHeight="1" x14ac:dyDescent="0.2">
      <c r="B35" s="233" t="s">
        <v>28</v>
      </c>
      <c r="C35" s="343">
        <v>0</v>
      </c>
      <c r="D35" s="348" t="s">
        <v>25</v>
      </c>
      <c r="E35" s="248" t="s">
        <v>22</v>
      </c>
      <c r="G35" s="233" t="s">
        <v>29</v>
      </c>
      <c r="L35" s="349"/>
      <c r="M35" s="349">
        <v>2.76</v>
      </c>
      <c r="N35" s="248" t="s">
        <v>30</v>
      </c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  <c r="AE35" s="233"/>
    </row>
    <row r="36" spans="1:31" ht="12.75" customHeight="1" x14ac:dyDescent="0.2">
      <c r="B36" s="233" t="s">
        <v>31</v>
      </c>
      <c r="C36" s="343">
        <v>0</v>
      </c>
      <c r="D36" s="348" t="s">
        <v>25</v>
      </c>
      <c r="E36" s="248" t="s">
        <v>22</v>
      </c>
      <c r="G36" s="233" t="s">
        <v>32</v>
      </c>
      <c r="L36" s="349"/>
      <c r="M36" s="349"/>
      <c r="N36" s="248" t="s">
        <v>30</v>
      </c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</row>
    <row r="37" spans="1:31" ht="12.75" customHeight="1" x14ac:dyDescent="0.2">
      <c r="B37" s="233" t="s">
        <v>33</v>
      </c>
      <c r="C37" s="343">
        <v>3.51</v>
      </c>
      <c r="D37" s="344" t="s">
        <v>21</v>
      </c>
      <c r="E37" s="248" t="s">
        <v>22</v>
      </c>
      <c r="G37" s="233" t="s">
        <v>34</v>
      </c>
      <c r="L37" s="350"/>
      <c r="M37" s="350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</row>
    <row r="38" spans="1:31" ht="9.75" customHeight="1" x14ac:dyDescent="0.2">
      <c r="A38" s="351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</row>
    <row r="39" spans="1:31" ht="36" customHeight="1" x14ac:dyDescent="0.2">
      <c r="A39" s="352" t="s">
        <v>35</v>
      </c>
      <c r="B39" s="352" t="s">
        <v>36</v>
      </c>
      <c r="C39" s="352" t="s">
        <v>37</v>
      </c>
      <c r="D39" s="352"/>
      <c r="E39" s="352"/>
      <c r="F39" s="352" t="s">
        <v>38</v>
      </c>
      <c r="G39" s="352" t="s">
        <v>39</v>
      </c>
      <c r="H39" s="352"/>
      <c r="I39" s="352"/>
      <c r="J39" s="352" t="s">
        <v>40</v>
      </c>
      <c r="K39" s="352"/>
      <c r="L39" s="352"/>
      <c r="M39" s="352" t="s">
        <v>41</v>
      </c>
      <c r="N39" s="352" t="s">
        <v>42</v>
      </c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</row>
    <row r="40" spans="1:31" ht="36.75" customHeight="1" x14ac:dyDescent="0.2">
      <c r="A40" s="352"/>
      <c r="B40" s="352"/>
      <c r="C40" s="352"/>
      <c r="D40" s="352"/>
      <c r="E40" s="352"/>
      <c r="F40" s="352"/>
      <c r="G40" s="352"/>
      <c r="H40" s="352"/>
      <c r="I40" s="352"/>
      <c r="J40" s="352"/>
      <c r="K40" s="352"/>
      <c r="L40" s="352"/>
      <c r="M40" s="352"/>
      <c r="N40" s="352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  <c r="AE40" s="233"/>
    </row>
    <row r="41" spans="1:31" ht="45" x14ac:dyDescent="0.2">
      <c r="A41" s="352"/>
      <c r="B41" s="352"/>
      <c r="C41" s="352"/>
      <c r="D41" s="352"/>
      <c r="E41" s="352"/>
      <c r="F41" s="352"/>
      <c r="G41" s="353" t="s">
        <v>43</v>
      </c>
      <c r="H41" s="353" t="s">
        <v>44</v>
      </c>
      <c r="I41" s="353" t="s">
        <v>45</v>
      </c>
      <c r="J41" s="353" t="s">
        <v>43</v>
      </c>
      <c r="K41" s="353" t="s">
        <v>44</v>
      </c>
      <c r="L41" s="353" t="s">
        <v>46</v>
      </c>
      <c r="M41" s="352"/>
      <c r="N41" s="352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</row>
    <row r="42" spans="1:31" x14ac:dyDescent="0.2">
      <c r="A42" s="354">
        <v>1</v>
      </c>
      <c r="B42" s="354">
        <v>2</v>
      </c>
      <c r="C42" s="355">
        <v>3</v>
      </c>
      <c r="D42" s="355"/>
      <c r="E42" s="355"/>
      <c r="F42" s="354">
        <v>4</v>
      </c>
      <c r="G42" s="354">
        <v>5</v>
      </c>
      <c r="H42" s="354">
        <v>6</v>
      </c>
      <c r="I42" s="354">
        <v>7</v>
      </c>
      <c r="J42" s="354">
        <v>8</v>
      </c>
      <c r="K42" s="354">
        <v>9</v>
      </c>
      <c r="L42" s="354">
        <v>10</v>
      </c>
      <c r="M42" s="354">
        <v>11</v>
      </c>
      <c r="N42" s="354">
        <v>12</v>
      </c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</row>
    <row r="43" spans="1:31" ht="12" x14ac:dyDescent="0.2">
      <c r="A43" s="356" t="s">
        <v>47</v>
      </c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8"/>
      <c r="P43" s="233"/>
      <c r="Q43" s="233"/>
      <c r="R43" s="233"/>
      <c r="S43" s="233"/>
      <c r="T43" s="233"/>
      <c r="U43" s="233"/>
      <c r="V43" s="282" t="s">
        <v>47</v>
      </c>
      <c r="W43" s="233"/>
      <c r="X43" s="233"/>
      <c r="Y43" s="233"/>
      <c r="Z43" s="233"/>
      <c r="AA43" s="233"/>
      <c r="AB43" s="233"/>
      <c r="AC43" s="233"/>
      <c r="AD43" s="233"/>
      <c r="AE43" s="233"/>
    </row>
    <row r="44" spans="1:31" ht="32.25" x14ac:dyDescent="0.2">
      <c r="A44" s="362" t="s">
        <v>48</v>
      </c>
      <c r="B44" s="363" t="s">
        <v>49</v>
      </c>
      <c r="C44" s="364" t="s">
        <v>50</v>
      </c>
      <c r="D44" s="364"/>
      <c r="E44" s="364"/>
      <c r="F44" s="365" t="s">
        <v>51</v>
      </c>
      <c r="G44" s="365"/>
      <c r="H44" s="365"/>
      <c r="I44" s="365" t="s">
        <v>48</v>
      </c>
      <c r="J44" s="366"/>
      <c r="K44" s="365"/>
      <c r="L44" s="366"/>
      <c r="M44" s="365"/>
      <c r="N44" s="367"/>
      <c r="P44" s="233"/>
      <c r="Q44" s="233"/>
      <c r="R44" s="233"/>
      <c r="S44" s="233"/>
      <c r="T44" s="233"/>
      <c r="U44" s="233"/>
      <c r="V44" s="282"/>
      <c r="W44" s="289" t="s">
        <v>50</v>
      </c>
      <c r="X44" s="233"/>
      <c r="Y44" s="233"/>
      <c r="Z44" s="233"/>
      <c r="AA44" s="233"/>
      <c r="AB44" s="233"/>
      <c r="AC44" s="233"/>
      <c r="AD44" s="233"/>
      <c r="AE44" s="233"/>
    </row>
    <row r="45" spans="1:31" ht="12" x14ac:dyDescent="0.2">
      <c r="A45" s="368"/>
      <c r="B45" s="369" t="s">
        <v>48</v>
      </c>
      <c r="C45" s="247" t="s">
        <v>52</v>
      </c>
      <c r="D45" s="247"/>
      <c r="E45" s="247"/>
      <c r="F45" s="370"/>
      <c r="G45" s="370"/>
      <c r="H45" s="370"/>
      <c r="I45" s="370"/>
      <c r="J45" s="371">
        <v>43.38</v>
      </c>
      <c r="K45" s="370"/>
      <c r="L45" s="371">
        <v>43.38</v>
      </c>
      <c r="M45" s="370"/>
      <c r="N45" s="372"/>
      <c r="P45" s="233"/>
      <c r="Q45" s="233"/>
      <c r="R45" s="233"/>
      <c r="S45" s="233"/>
      <c r="T45" s="233"/>
      <c r="U45" s="233"/>
      <c r="V45" s="282"/>
      <c r="W45" s="289"/>
      <c r="X45" s="238" t="s">
        <v>52</v>
      </c>
      <c r="Y45" s="233"/>
      <c r="Z45" s="233"/>
      <c r="AA45" s="233"/>
      <c r="AB45" s="233"/>
      <c r="AC45" s="233"/>
      <c r="AD45" s="233"/>
      <c r="AE45" s="233"/>
    </row>
    <row r="46" spans="1:31" ht="12" x14ac:dyDescent="0.2">
      <c r="A46" s="368"/>
      <c r="B46" s="369"/>
      <c r="C46" s="247" t="s">
        <v>53</v>
      </c>
      <c r="D46" s="247"/>
      <c r="E46" s="247"/>
      <c r="F46" s="370" t="s">
        <v>54</v>
      </c>
      <c r="G46" s="370" t="s">
        <v>55</v>
      </c>
      <c r="H46" s="370"/>
      <c r="I46" s="370" t="s">
        <v>55</v>
      </c>
      <c r="J46" s="371"/>
      <c r="K46" s="370"/>
      <c r="L46" s="371"/>
      <c r="M46" s="370"/>
      <c r="N46" s="372"/>
      <c r="P46" s="233"/>
      <c r="Q46" s="233"/>
      <c r="R46" s="233"/>
      <c r="S46" s="233"/>
      <c r="T46" s="233"/>
      <c r="U46" s="233"/>
      <c r="V46" s="282"/>
      <c r="W46" s="289"/>
      <c r="X46" s="233"/>
      <c r="Y46" s="238" t="s">
        <v>53</v>
      </c>
      <c r="Z46" s="233"/>
      <c r="AA46" s="233"/>
      <c r="AB46" s="233"/>
      <c r="AC46" s="233"/>
      <c r="AD46" s="233"/>
      <c r="AE46" s="233"/>
    </row>
    <row r="47" spans="1:31" ht="12" x14ac:dyDescent="0.2">
      <c r="A47" s="368"/>
      <c r="B47" s="369"/>
      <c r="C47" s="373" t="s">
        <v>56</v>
      </c>
      <c r="D47" s="373"/>
      <c r="E47" s="373"/>
      <c r="F47" s="374"/>
      <c r="G47" s="374"/>
      <c r="H47" s="374"/>
      <c r="I47" s="374"/>
      <c r="J47" s="375">
        <v>43.38</v>
      </c>
      <c r="K47" s="374"/>
      <c r="L47" s="375">
        <v>43.38</v>
      </c>
      <c r="M47" s="374"/>
      <c r="N47" s="376"/>
      <c r="P47" s="233"/>
      <c r="Q47" s="233"/>
      <c r="R47" s="233"/>
      <c r="S47" s="233"/>
      <c r="T47" s="233"/>
      <c r="U47" s="233"/>
      <c r="V47" s="282"/>
      <c r="W47" s="289"/>
      <c r="X47" s="233"/>
      <c r="Y47" s="233"/>
      <c r="Z47" s="238" t="s">
        <v>56</v>
      </c>
      <c r="AA47" s="233"/>
      <c r="AB47" s="233"/>
      <c r="AC47" s="233"/>
      <c r="AD47" s="233"/>
      <c r="AE47" s="233"/>
    </row>
    <row r="48" spans="1:31" ht="12" x14ac:dyDescent="0.2">
      <c r="A48" s="368"/>
      <c r="B48" s="369"/>
      <c r="C48" s="247" t="s">
        <v>57</v>
      </c>
      <c r="D48" s="247"/>
      <c r="E48" s="247"/>
      <c r="F48" s="370"/>
      <c r="G48" s="370"/>
      <c r="H48" s="370"/>
      <c r="I48" s="370"/>
      <c r="J48" s="371"/>
      <c r="K48" s="370"/>
      <c r="L48" s="371">
        <v>43.38</v>
      </c>
      <c r="M48" s="370"/>
      <c r="N48" s="372"/>
      <c r="P48" s="233"/>
      <c r="Q48" s="233"/>
      <c r="R48" s="233"/>
      <c r="S48" s="233"/>
      <c r="T48" s="233"/>
      <c r="U48" s="233"/>
      <c r="V48" s="282"/>
      <c r="W48" s="289"/>
      <c r="X48" s="233"/>
      <c r="Y48" s="238" t="s">
        <v>57</v>
      </c>
      <c r="Z48" s="233"/>
      <c r="AA48" s="233"/>
      <c r="AB48" s="233"/>
      <c r="AC48" s="233"/>
      <c r="AD48" s="233"/>
      <c r="AE48" s="233"/>
    </row>
    <row r="49" spans="1:31" ht="22.5" x14ac:dyDescent="0.2">
      <c r="A49" s="368"/>
      <c r="B49" s="369" t="s">
        <v>58</v>
      </c>
      <c r="C49" s="247" t="s">
        <v>59</v>
      </c>
      <c r="D49" s="247"/>
      <c r="E49" s="247"/>
      <c r="F49" s="370" t="s">
        <v>60</v>
      </c>
      <c r="G49" s="370" t="s">
        <v>61</v>
      </c>
      <c r="H49" s="370"/>
      <c r="I49" s="370" t="s">
        <v>61</v>
      </c>
      <c r="J49" s="371"/>
      <c r="K49" s="370"/>
      <c r="L49" s="371">
        <v>32.54</v>
      </c>
      <c r="M49" s="370"/>
      <c r="N49" s="372"/>
      <c r="P49" s="233"/>
      <c r="Q49" s="233"/>
      <c r="R49" s="233"/>
      <c r="S49" s="233"/>
      <c r="T49" s="233"/>
      <c r="U49" s="233"/>
      <c r="V49" s="282"/>
      <c r="W49" s="289"/>
      <c r="X49" s="233"/>
      <c r="Y49" s="238" t="s">
        <v>59</v>
      </c>
      <c r="Z49" s="233"/>
      <c r="AA49" s="233"/>
      <c r="AB49" s="233"/>
      <c r="AC49" s="233"/>
      <c r="AD49" s="233"/>
      <c r="AE49" s="233"/>
    </row>
    <row r="50" spans="1:31" ht="22.5" x14ac:dyDescent="0.2">
      <c r="A50" s="368"/>
      <c r="B50" s="369" t="s">
        <v>62</v>
      </c>
      <c r="C50" s="247" t="s">
        <v>63</v>
      </c>
      <c r="D50" s="247"/>
      <c r="E50" s="247"/>
      <c r="F50" s="370" t="s">
        <v>60</v>
      </c>
      <c r="G50" s="370" t="s">
        <v>64</v>
      </c>
      <c r="H50" s="370"/>
      <c r="I50" s="370" t="s">
        <v>64</v>
      </c>
      <c r="J50" s="371"/>
      <c r="K50" s="370"/>
      <c r="L50" s="371">
        <v>15.62</v>
      </c>
      <c r="M50" s="370"/>
      <c r="N50" s="372"/>
      <c r="P50" s="233"/>
      <c r="Q50" s="233"/>
      <c r="R50" s="233"/>
      <c r="S50" s="233"/>
      <c r="T50" s="233"/>
      <c r="U50" s="233"/>
      <c r="V50" s="282"/>
      <c r="W50" s="289"/>
      <c r="X50" s="233"/>
      <c r="Y50" s="238" t="s">
        <v>63</v>
      </c>
      <c r="Z50" s="233"/>
      <c r="AA50" s="233"/>
      <c r="AB50" s="233"/>
      <c r="AC50" s="233"/>
      <c r="AD50" s="233"/>
      <c r="AE50" s="233"/>
    </row>
    <row r="51" spans="1:31" ht="12" x14ac:dyDescent="0.2">
      <c r="A51" s="377"/>
      <c r="B51" s="333"/>
      <c r="C51" s="364" t="s">
        <v>65</v>
      </c>
      <c r="D51" s="364"/>
      <c r="E51" s="364"/>
      <c r="F51" s="365"/>
      <c r="G51" s="365"/>
      <c r="H51" s="365"/>
      <c r="I51" s="365"/>
      <c r="J51" s="366"/>
      <c r="K51" s="365"/>
      <c r="L51" s="366">
        <v>91.54</v>
      </c>
      <c r="M51" s="374"/>
      <c r="N51" s="367"/>
      <c r="P51" s="233"/>
      <c r="Q51" s="233"/>
      <c r="R51" s="233"/>
      <c r="S51" s="233"/>
      <c r="T51" s="233"/>
      <c r="U51" s="233"/>
      <c r="V51" s="282"/>
      <c r="W51" s="289"/>
      <c r="X51" s="233"/>
      <c r="Y51" s="233"/>
      <c r="Z51" s="233"/>
      <c r="AA51" s="289" t="s">
        <v>65</v>
      </c>
      <c r="AB51" s="233"/>
      <c r="AC51" s="233"/>
      <c r="AD51" s="233"/>
      <c r="AE51" s="233"/>
    </row>
    <row r="52" spans="1:31" ht="1.5" customHeight="1" x14ac:dyDescent="0.2">
      <c r="A52" s="381"/>
      <c r="B52" s="333"/>
      <c r="C52" s="333"/>
      <c r="D52" s="333"/>
      <c r="E52" s="333"/>
      <c r="F52" s="381"/>
      <c r="G52" s="381"/>
      <c r="H52" s="381"/>
      <c r="I52" s="381"/>
      <c r="J52" s="332"/>
      <c r="K52" s="381"/>
      <c r="L52" s="332"/>
      <c r="M52" s="370"/>
      <c r="N52" s="332"/>
      <c r="P52" s="233"/>
      <c r="Q52" s="233"/>
      <c r="R52" s="233"/>
      <c r="S52" s="233"/>
      <c r="T52" s="233"/>
      <c r="U52" s="233"/>
      <c r="V52" s="282"/>
      <c r="W52" s="289"/>
      <c r="X52" s="233"/>
      <c r="Y52" s="233"/>
      <c r="Z52" s="233"/>
      <c r="AA52" s="289"/>
      <c r="AB52" s="233"/>
      <c r="AC52" s="233"/>
      <c r="AD52" s="233"/>
      <c r="AE52" s="233"/>
    </row>
    <row r="53" spans="1:31" ht="2.25" customHeight="1" x14ac:dyDescent="0.2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397"/>
      <c r="M53" s="398"/>
      <c r="N53" s="399"/>
      <c r="P53" s="233"/>
      <c r="Q53" s="233"/>
      <c r="R53" s="233"/>
      <c r="S53" s="233"/>
      <c r="T53" s="233"/>
      <c r="U53" s="233"/>
      <c r="V53" s="233"/>
      <c r="W53" s="233"/>
      <c r="X53" s="233"/>
      <c r="Y53" s="233"/>
      <c r="Z53" s="233"/>
      <c r="AA53" s="233"/>
      <c r="AB53" s="233"/>
      <c r="AC53" s="233"/>
      <c r="AD53" s="233"/>
      <c r="AE53" s="233"/>
    </row>
    <row r="54" spans="1:31" x14ac:dyDescent="0.2">
      <c r="A54" s="382"/>
      <c r="B54" s="383"/>
      <c r="C54" s="364" t="s">
        <v>66</v>
      </c>
      <c r="D54" s="364"/>
      <c r="E54" s="364"/>
      <c r="F54" s="364"/>
      <c r="G54" s="364"/>
      <c r="H54" s="364"/>
      <c r="I54" s="364"/>
      <c r="J54" s="364"/>
      <c r="K54" s="364"/>
      <c r="L54" s="384"/>
      <c r="M54" s="400"/>
      <c r="N54" s="386"/>
      <c r="P54" s="233"/>
      <c r="Q54" s="233"/>
      <c r="R54" s="233"/>
      <c r="S54" s="233"/>
      <c r="T54" s="233"/>
      <c r="U54" s="233"/>
      <c r="V54" s="233"/>
      <c r="W54" s="233"/>
      <c r="X54" s="233"/>
      <c r="Y54" s="233"/>
      <c r="Z54" s="233"/>
      <c r="AA54" s="233"/>
      <c r="AB54" s="289" t="s">
        <v>66</v>
      </c>
      <c r="AC54" s="233"/>
      <c r="AD54" s="233"/>
      <c r="AE54" s="233"/>
    </row>
    <row r="55" spans="1:31" x14ac:dyDescent="0.2">
      <c r="A55" s="387"/>
      <c r="B55" s="369"/>
      <c r="C55" s="247" t="s">
        <v>67</v>
      </c>
      <c r="D55" s="247"/>
      <c r="E55" s="247"/>
      <c r="F55" s="247"/>
      <c r="G55" s="247"/>
      <c r="H55" s="247"/>
      <c r="I55" s="247"/>
      <c r="J55" s="247"/>
      <c r="K55" s="247"/>
      <c r="L55" s="388">
        <v>43.38</v>
      </c>
      <c r="M55" s="401"/>
      <c r="N55" s="390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89"/>
      <c r="AC55" s="238" t="s">
        <v>67</v>
      </c>
      <c r="AD55" s="233"/>
      <c r="AE55" s="233"/>
    </row>
    <row r="56" spans="1:31" x14ac:dyDescent="0.2">
      <c r="A56" s="387"/>
      <c r="B56" s="369"/>
      <c r="C56" s="247" t="s">
        <v>68</v>
      </c>
      <c r="D56" s="247"/>
      <c r="E56" s="247"/>
      <c r="F56" s="247"/>
      <c r="G56" s="247"/>
      <c r="H56" s="247"/>
      <c r="I56" s="247"/>
      <c r="J56" s="247"/>
      <c r="K56" s="247"/>
      <c r="L56" s="388"/>
      <c r="M56" s="401"/>
      <c r="N56" s="390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89"/>
      <c r="AC56" s="238" t="s">
        <v>68</v>
      </c>
      <c r="AD56" s="233"/>
      <c r="AE56" s="233"/>
    </row>
    <row r="57" spans="1:31" x14ac:dyDescent="0.2">
      <c r="A57" s="387"/>
      <c r="B57" s="369"/>
      <c r="C57" s="247" t="s">
        <v>69</v>
      </c>
      <c r="D57" s="247"/>
      <c r="E57" s="247"/>
      <c r="F57" s="247"/>
      <c r="G57" s="247"/>
      <c r="H57" s="247"/>
      <c r="I57" s="247"/>
      <c r="J57" s="247"/>
      <c r="K57" s="247"/>
      <c r="L57" s="388">
        <v>43.38</v>
      </c>
      <c r="M57" s="401"/>
      <c r="N57" s="390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3"/>
      <c r="AA57" s="233"/>
      <c r="AB57" s="289"/>
      <c r="AC57" s="238" t="s">
        <v>69</v>
      </c>
      <c r="AD57" s="233"/>
      <c r="AE57" s="233"/>
    </row>
    <row r="58" spans="1:31" x14ac:dyDescent="0.2">
      <c r="A58" s="387"/>
      <c r="B58" s="369"/>
      <c r="C58" s="247" t="s">
        <v>70</v>
      </c>
      <c r="D58" s="247"/>
      <c r="E58" s="247"/>
      <c r="F58" s="247"/>
      <c r="G58" s="247"/>
      <c r="H58" s="247"/>
      <c r="I58" s="247"/>
      <c r="J58" s="247"/>
      <c r="K58" s="247"/>
      <c r="L58" s="388">
        <v>91.54</v>
      </c>
      <c r="M58" s="401"/>
      <c r="N58" s="390">
        <v>3505</v>
      </c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89"/>
      <c r="AC58" s="238" t="s">
        <v>70</v>
      </c>
      <c r="AD58" s="233"/>
      <c r="AE58" s="233"/>
    </row>
    <row r="59" spans="1:31" x14ac:dyDescent="0.2">
      <c r="A59" s="387"/>
      <c r="B59" s="369" t="s">
        <v>71</v>
      </c>
      <c r="C59" s="247" t="s">
        <v>72</v>
      </c>
      <c r="D59" s="247"/>
      <c r="E59" s="247"/>
      <c r="F59" s="247"/>
      <c r="G59" s="247"/>
      <c r="H59" s="247"/>
      <c r="I59" s="247"/>
      <c r="J59" s="247"/>
      <c r="K59" s="247"/>
      <c r="L59" s="388">
        <v>91.54</v>
      </c>
      <c r="M59" s="401" t="s">
        <v>206</v>
      </c>
      <c r="N59" s="390">
        <v>3505</v>
      </c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3"/>
      <c r="AA59" s="233"/>
      <c r="AB59" s="289"/>
      <c r="AC59" s="238" t="s">
        <v>72</v>
      </c>
      <c r="AD59" s="233"/>
      <c r="AE59" s="233"/>
    </row>
    <row r="60" spans="1:31" x14ac:dyDescent="0.2">
      <c r="A60" s="387"/>
      <c r="B60" s="369"/>
      <c r="C60" s="247" t="s">
        <v>73</v>
      </c>
      <c r="D60" s="247"/>
      <c r="E60" s="247"/>
      <c r="F60" s="247"/>
      <c r="G60" s="247"/>
      <c r="H60" s="247"/>
      <c r="I60" s="247"/>
      <c r="J60" s="247"/>
      <c r="K60" s="247"/>
      <c r="L60" s="388"/>
      <c r="M60" s="401"/>
      <c r="N60" s="390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  <c r="AA60" s="233"/>
      <c r="AB60" s="289"/>
      <c r="AC60" s="238" t="s">
        <v>73</v>
      </c>
      <c r="AD60" s="233"/>
      <c r="AE60" s="233"/>
    </row>
    <row r="61" spans="1:31" x14ac:dyDescent="0.2">
      <c r="A61" s="387"/>
      <c r="B61" s="369"/>
      <c r="C61" s="247" t="s">
        <v>74</v>
      </c>
      <c r="D61" s="247"/>
      <c r="E61" s="247"/>
      <c r="F61" s="247"/>
      <c r="G61" s="247"/>
      <c r="H61" s="247"/>
      <c r="I61" s="247"/>
      <c r="J61" s="247"/>
      <c r="K61" s="247"/>
      <c r="L61" s="388">
        <v>43.38</v>
      </c>
      <c r="M61" s="401"/>
      <c r="N61" s="390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89"/>
      <c r="AC61" s="238" t="s">
        <v>74</v>
      </c>
      <c r="AD61" s="233"/>
      <c r="AE61" s="233"/>
    </row>
    <row r="62" spans="1:31" x14ac:dyDescent="0.2">
      <c r="A62" s="387"/>
      <c r="B62" s="369"/>
      <c r="C62" s="247" t="s">
        <v>75</v>
      </c>
      <c r="D62" s="247"/>
      <c r="E62" s="247"/>
      <c r="F62" s="247"/>
      <c r="G62" s="247"/>
      <c r="H62" s="247"/>
      <c r="I62" s="247"/>
      <c r="J62" s="247"/>
      <c r="K62" s="247"/>
      <c r="L62" s="388">
        <v>32.54</v>
      </c>
      <c r="M62" s="401"/>
      <c r="N62" s="390"/>
      <c r="P62" s="233"/>
      <c r="Q62" s="233"/>
      <c r="R62" s="233"/>
      <c r="S62" s="233"/>
      <c r="T62" s="233"/>
      <c r="U62" s="233"/>
      <c r="V62" s="233"/>
      <c r="W62" s="233"/>
      <c r="X62" s="233"/>
      <c r="Y62" s="233"/>
      <c r="Z62" s="233"/>
      <c r="AA62" s="233"/>
      <c r="AB62" s="289"/>
      <c r="AC62" s="238" t="s">
        <v>75</v>
      </c>
      <c r="AD62" s="233"/>
      <c r="AE62" s="233"/>
    </row>
    <row r="63" spans="1:31" x14ac:dyDescent="0.2">
      <c r="A63" s="387"/>
      <c r="B63" s="369"/>
      <c r="C63" s="247" t="s">
        <v>76</v>
      </c>
      <c r="D63" s="247"/>
      <c r="E63" s="247"/>
      <c r="F63" s="247"/>
      <c r="G63" s="247"/>
      <c r="H63" s="247"/>
      <c r="I63" s="247"/>
      <c r="J63" s="247"/>
      <c r="K63" s="247"/>
      <c r="L63" s="388">
        <v>15.62</v>
      </c>
      <c r="M63" s="401"/>
      <c r="N63" s="390"/>
      <c r="P63" s="233"/>
      <c r="Q63" s="233"/>
      <c r="R63" s="233"/>
      <c r="S63" s="233"/>
      <c r="T63" s="233"/>
      <c r="U63" s="233"/>
      <c r="V63" s="233"/>
      <c r="W63" s="233"/>
      <c r="X63" s="233"/>
      <c r="Y63" s="233"/>
      <c r="Z63" s="233"/>
      <c r="AA63" s="233"/>
      <c r="AB63" s="289"/>
      <c r="AC63" s="238" t="s">
        <v>76</v>
      </c>
      <c r="AD63" s="233"/>
      <c r="AE63" s="233"/>
    </row>
    <row r="64" spans="1:31" x14ac:dyDescent="0.2">
      <c r="A64" s="387"/>
      <c r="B64" s="369"/>
      <c r="C64" s="247" t="s">
        <v>77</v>
      </c>
      <c r="D64" s="247"/>
      <c r="E64" s="247"/>
      <c r="F64" s="247"/>
      <c r="G64" s="247"/>
      <c r="H64" s="247"/>
      <c r="I64" s="247"/>
      <c r="J64" s="247"/>
      <c r="K64" s="247"/>
      <c r="L64" s="388">
        <v>43.38</v>
      </c>
      <c r="M64" s="401"/>
      <c r="N64" s="390"/>
      <c r="P64" s="233"/>
      <c r="Q64" s="233"/>
      <c r="R64" s="233"/>
      <c r="S64" s="233"/>
      <c r="T64" s="233"/>
      <c r="U64" s="233"/>
      <c r="V64" s="233"/>
      <c r="W64" s="233"/>
      <c r="X64" s="233"/>
      <c r="Y64" s="233"/>
      <c r="Z64" s="233"/>
      <c r="AA64" s="233"/>
      <c r="AB64" s="289"/>
      <c r="AC64" s="238" t="s">
        <v>77</v>
      </c>
      <c r="AD64" s="233"/>
      <c r="AE64" s="233"/>
    </row>
    <row r="65" spans="1:31" x14ac:dyDescent="0.2">
      <c r="A65" s="387"/>
      <c r="B65" s="369"/>
      <c r="C65" s="247" t="s">
        <v>78</v>
      </c>
      <c r="D65" s="247"/>
      <c r="E65" s="247"/>
      <c r="F65" s="247"/>
      <c r="G65" s="247"/>
      <c r="H65" s="247"/>
      <c r="I65" s="247"/>
      <c r="J65" s="247"/>
      <c r="K65" s="247"/>
      <c r="L65" s="388">
        <v>32.54</v>
      </c>
      <c r="M65" s="401"/>
      <c r="N65" s="390"/>
      <c r="P65" s="233"/>
      <c r="Q65" s="233"/>
      <c r="R65" s="233"/>
      <c r="S65" s="233"/>
      <c r="T65" s="233"/>
      <c r="U65" s="233"/>
      <c r="V65" s="233"/>
      <c r="W65" s="233"/>
      <c r="X65" s="233"/>
      <c r="Y65" s="233"/>
      <c r="Z65" s="233"/>
      <c r="AA65" s="233"/>
      <c r="AB65" s="289"/>
      <c r="AC65" s="238" t="s">
        <v>78</v>
      </c>
      <c r="AD65" s="233"/>
      <c r="AE65" s="233"/>
    </row>
    <row r="66" spans="1:31" x14ac:dyDescent="0.2">
      <c r="A66" s="387"/>
      <c r="B66" s="369"/>
      <c r="C66" s="247" t="s">
        <v>79</v>
      </c>
      <c r="D66" s="247"/>
      <c r="E66" s="247"/>
      <c r="F66" s="247"/>
      <c r="G66" s="247"/>
      <c r="H66" s="247"/>
      <c r="I66" s="247"/>
      <c r="J66" s="247"/>
      <c r="K66" s="247"/>
      <c r="L66" s="388">
        <v>15.62</v>
      </c>
      <c r="M66" s="401"/>
      <c r="N66" s="390"/>
      <c r="P66" s="233"/>
      <c r="Q66" s="233"/>
      <c r="R66" s="233"/>
      <c r="S66" s="233"/>
      <c r="T66" s="233"/>
      <c r="U66" s="233"/>
      <c r="V66" s="233"/>
      <c r="W66" s="233"/>
      <c r="X66" s="233"/>
      <c r="Y66" s="233"/>
      <c r="Z66" s="233"/>
      <c r="AA66" s="233"/>
      <c r="AB66" s="289"/>
      <c r="AC66" s="238" t="s">
        <v>79</v>
      </c>
      <c r="AD66" s="233"/>
      <c r="AE66" s="233"/>
    </row>
    <row r="67" spans="1:31" x14ac:dyDescent="0.2">
      <c r="A67" s="387"/>
      <c r="B67" s="332"/>
      <c r="C67" s="391" t="s">
        <v>209</v>
      </c>
      <c r="D67" s="391"/>
      <c r="E67" s="391"/>
      <c r="F67" s="391"/>
      <c r="G67" s="391"/>
      <c r="H67" s="391"/>
      <c r="I67" s="391"/>
      <c r="J67" s="391"/>
      <c r="K67" s="391"/>
      <c r="L67" s="334">
        <v>100.54</v>
      </c>
      <c r="M67" s="402"/>
      <c r="N67" s="392">
        <v>3850</v>
      </c>
      <c r="P67" s="233"/>
      <c r="Q67" s="233"/>
      <c r="R67" s="233"/>
      <c r="S67" s="233"/>
      <c r="T67" s="233"/>
      <c r="U67" s="233"/>
      <c r="V67" s="233"/>
      <c r="W67" s="233"/>
      <c r="X67" s="233"/>
      <c r="Y67" s="233"/>
      <c r="Z67" s="233"/>
      <c r="AA67" s="233"/>
      <c r="AB67" s="289"/>
      <c r="AC67" s="233"/>
      <c r="AD67" s="289" t="s">
        <v>209</v>
      </c>
      <c r="AE67" s="233"/>
    </row>
    <row r="68" spans="1:31" x14ac:dyDescent="0.2">
      <c r="A68" s="387"/>
      <c r="B68" s="332"/>
      <c r="C68" s="391" t="s">
        <v>80</v>
      </c>
      <c r="D68" s="391"/>
      <c r="E68" s="391"/>
      <c r="F68" s="391"/>
      <c r="G68" s="391"/>
      <c r="H68" s="391"/>
      <c r="I68" s="391"/>
      <c r="J68" s="391"/>
      <c r="K68" s="391"/>
      <c r="L68" s="334">
        <v>100.54</v>
      </c>
      <c r="M68" s="402"/>
      <c r="N68" s="403">
        <v>3850</v>
      </c>
      <c r="P68" s="233"/>
      <c r="Q68" s="233"/>
      <c r="R68" s="233"/>
      <c r="S68" s="233"/>
      <c r="T68" s="233"/>
      <c r="U68" s="233"/>
      <c r="V68" s="233"/>
      <c r="W68" s="233"/>
      <c r="X68" s="233"/>
      <c r="Y68" s="233"/>
      <c r="Z68" s="233"/>
      <c r="AA68" s="233"/>
      <c r="AB68" s="289"/>
      <c r="AC68" s="233"/>
      <c r="AD68" s="289"/>
      <c r="AE68" s="289" t="s">
        <v>80</v>
      </c>
    </row>
    <row r="69" spans="1:31" ht="1.5" customHeight="1" x14ac:dyDescent="0.2">
      <c r="B69" s="332"/>
      <c r="C69" s="333"/>
      <c r="D69" s="333"/>
      <c r="E69" s="333"/>
      <c r="F69" s="333"/>
      <c r="G69" s="333"/>
      <c r="H69" s="333"/>
      <c r="I69" s="333"/>
      <c r="J69" s="333"/>
      <c r="K69" s="333"/>
      <c r="L69" s="334"/>
      <c r="M69" s="335"/>
      <c r="N69" s="336"/>
      <c r="P69" s="233"/>
      <c r="Q69" s="233"/>
      <c r="R69" s="233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  <c r="AC69" s="233"/>
      <c r="AD69" s="233"/>
      <c r="AE69" s="233"/>
    </row>
    <row r="70" spans="1:31" ht="53.25" customHeight="1" x14ac:dyDescent="0.2">
      <c r="A70" s="337"/>
      <c r="B70" s="337"/>
      <c r="C70" s="337"/>
      <c r="D70" s="337"/>
      <c r="E70" s="337"/>
      <c r="F70" s="337"/>
      <c r="G70" s="337"/>
      <c r="H70" s="337"/>
      <c r="I70" s="337"/>
      <c r="J70" s="337"/>
      <c r="K70" s="337"/>
      <c r="L70" s="337"/>
      <c r="M70" s="337"/>
      <c r="N70" s="337"/>
      <c r="P70" s="233"/>
      <c r="Q70" s="233"/>
      <c r="R70" s="233"/>
      <c r="S70" s="233"/>
      <c r="T70" s="233"/>
      <c r="U70" s="233"/>
      <c r="V70" s="233"/>
      <c r="W70" s="233"/>
      <c r="X70" s="233"/>
      <c r="Y70" s="233"/>
      <c r="Z70" s="233"/>
      <c r="AA70" s="233"/>
      <c r="AB70" s="233"/>
      <c r="AC70" s="233"/>
      <c r="AD70" s="233"/>
      <c r="AE70" s="233"/>
    </row>
    <row r="71" spans="1:31" x14ac:dyDescent="0.2">
      <c r="B71" s="338" t="s">
        <v>81</v>
      </c>
      <c r="C71" s="339"/>
      <c r="D71" s="339"/>
      <c r="E71" s="339"/>
      <c r="F71" s="339"/>
      <c r="G71" s="339"/>
      <c r="H71" s="339"/>
      <c r="I71" s="339"/>
      <c r="J71" s="339"/>
      <c r="K71" s="339"/>
      <c r="L71" s="339"/>
    </row>
    <row r="72" spans="1:31" ht="13.5" customHeight="1" x14ac:dyDescent="0.2">
      <c r="B72" s="234"/>
      <c r="C72" s="340" t="s">
        <v>82</v>
      </c>
      <c r="D72" s="340"/>
      <c r="E72" s="340"/>
      <c r="F72" s="340"/>
      <c r="G72" s="340"/>
      <c r="H72" s="340"/>
      <c r="I72" s="340"/>
      <c r="J72" s="340"/>
      <c r="K72" s="340"/>
      <c r="L72" s="340"/>
    </row>
    <row r="73" spans="1:31" ht="12.75" customHeight="1" x14ac:dyDescent="0.2">
      <c r="B73" s="338" t="s">
        <v>83</v>
      </c>
      <c r="C73" s="339"/>
      <c r="D73" s="339"/>
      <c r="E73" s="339"/>
      <c r="F73" s="339"/>
      <c r="G73" s="339"/>
      <c r="H73" s="339"/>
      <c r="I73" s="339"/>
      <c r="J73" s="339"/>
      <c r="K73" s="339"/>
      <c r="L73" s="339"/>
    </row>
    <row r="74" spans="1:31" ht="13.5" customHeight="1" x14ac:dyDescent="0.2">
      <c r="C74" s="340" t="s">
        <v>82</v>
      </c>
      <c r="D74" s="340"/>
      <c r="E74" s="340"/>
      <c r="F74" s="340"/>
      <c r="G74" s="340"/>
      <c r="H74" s="340"/>
      <c r="I74" s="340"/>
      <c r="J74" s="340"/>
      <c r="K74" s="340"/>
      <c r="L74" s="340"/>
    </row>
    <row r="76" spans="1:31" x14ac:dyDescent="0.2">
      <c r="B76" s="341"/>
      <c r="D76" s="341"/>
      <c r="F76" s="341"/>
      <c r="P76" s="233"/>
      <c r="Q76" s="233"/>
      <c r="R76" s="233"/>
      <c r="S76" s="233"/>
      <c r="T76" s="233"/>
      <c r="U76" s="233"/>
      <c r="V76" s="233"/>
      <c r="W76" s="233"/>
      <c r="X76" s="233"/>
      <c r="Y76" s="233"/>
      <c r="Z76" s="233"/>
      <c r="AA76" s="233"/>
      <c r="AB76" s="233"/>
      <c r="AC76" s="233"/>
      <c r="AD76" s="233"/>
      <c r="AE76" s="233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C45:E45"/>
    <mergeCell ref="C46:E46"/>
    <mergeCell ref="C47:E47"/>
    <mergeCell ref="C48:E48"/>
    <mergeCell ref="A24:N24"/>
    <mergeCell ref="A25:N25"/>
    <mergeCell ref="B27:F27"/>
    <mergeCell ref="B28:F28"/>
    <mergeCell ref="L37:M37"/>
    <mergeCell ref="C44:E44"/>
    <mergeCell ref="A39:A41"/>
    <mergeCell ref="B39:B41"/>
    <mergeCell ref="C39:E41"/>
    <mergeCell ref="F39:F41"/>
    <mergeCell ref="J39:L40"/>
    <mergeCell ref="M39:M41"/>
    <mergeCell ref="N39:N41"/>
    <mergeCell ref="C42:E42"/>
    <mergeCell ref="A43:N43"/>
    <mergeCell ref="G39:I40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50:E50"/>
    <mergeCell ref="C73:L73"/>
    <mergeCell ref="C74:L74"/>
    <mergeCell ref="C65:K65"/>
    <mergeCell ref="C66:K66"/>
    <mergeCell ref="C67:K67"/>
    <mergeCell ref="C68:K68"/>
    <mergeCell ref="C71:L71"/>
    <mergeCell ref="C72:L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A4" zoomScale="115" zoomScaleNormal="115" workbookViewId="0">
      <selection activeCell="K21" sqref="K21"/>
    </sheetView>
  </sheetViews>
  <sheetFormatPr defaultRowHeight="11.25" customHeight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8.140625" style="233" customWidth="1"/>
    <col min="11" max="11" width="8.5703125" style="233" customWidth="1"/>
    <col min="12" max="12" width="10" style="233" customWidth="1"/>
    <col min="13" max="13" width="6.5703125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3" style="238" hidden="1" customWidth="1"/>
    <col min="18" max="18" width="100.28515625" style="238" hidden="1" customWidth="1"/>
    <col min="19" max="22" width="139" style="238" hidden="1" customWidth="1"/>
    <col min="23" max="27" width="34.140625" style="238" hidden="1" customWidth="1"/>
    <col min="28" max="31" width="84.42578125" style="238" hidden="1" customWidth="1"/>
    <col min="32" max="16384" width="9.140625" style="233"/>
  </cols>
  <sheetData>
    <row r="1" spans="1:31" hidden="1" x14ac:dyDescent="0.2">
      <c r="N1" s="234" t="s">
        <v>0</v>
      </c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</row>
    <row r="2" spans="1:31" hidden="1" x14ac:dyDescent="0.2">
      <c r="N2" s="234" t="s">
        <v>1</v>
      </c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</row>
    <row r="3" spans="1:31" ht="8.25" hidden="1" customHeight="1" x14ac:dyDescent="0.2">
      <c r="N3" s="234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</row>
    <row r="4" spans="1:31" s="8" customFormat="1" ht="15.75" collapsed="1" x14ac:dyDescent="0.2">
      <c r="A4" s="1"/>
      <c r="B4" s="2"/>
      <c r="C4" s="3"/>
      <c r="D4" s="4"/>
      <c r="E4" s="5"/>
      <c r="F4" s="6"/>
      <c r="G4" s="6"/>
      <c r="H4" s="6"/>
      <c r="I4" s="6"/>
      <c r="J4" s="6"/>
      <c r="K4" s="6"/>
      <c r="L4" s="6"/>
      <c r="N4" s="7" t="s">
        <v>89</v>
      </c>
    </row>
    <row r="5" spans="1:31" s="8" customFormat="1" ht="15.75" x14ac:dyDescent="0.2">
      <c r="A5" s="1"/>
      <c r="B5" s="2"/>
      <c r="C5" s="3"/>
      <c r="D5" s="4"/>
      <c r="E5" s="5"/>
      <c r="F5" s="6"/>
      <c r="G5" s="6"/>
      <c r="H5" s="6"/>
      <c r="I5" s="6"/>
      <c r="J5" s="6"/>
      <c r="K5" s="6"/>
      <c r="L5" s="6"/>
      <c r="N5" s="7" t="s">
        <v>88</v>
      </c>
    </row>
    <row r="6" spans="1:31" s="8" customFormat="1" ht="15.75" x14ac:dyDescent="0.2">
      <c r="A6" s="1"/>
      <c r="B6" s="2"/>
      <c r="C6" s="3"/>
      <c r="D6" s="4"/>
      <c r="E6" s="5"/>
      <c r="F6" s="6"/>
      <c r="G6" s="6"/>
      <c r="H6" s="6"/>
      <c r="I6" s="6"/>
      <c r="J6" s="6"/>
      <c r="K6" s="6"/>
      <c r="L6" s="6"/>
      <c r="N6" s="7" t="s">
        <v>122</v>
      </c>
    </row>
    <row r="7" spans="1:31" ht="8.25" customHeight="1" x14ac:dyDescent="0.2">
      <c r="N7" s="234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</row>
    <row r="8" spans="1:31" ht="14.25" customHeight="1" x14ac:dyDescent="0.2">
      <c r="A8" s="235" t="s">
        <v>2</v>
      </c>
      <c r="B8" s="235"/>
      <c r="C8" s="235"/>
      <c r="D8" s="236"/>
      <c r="K8" s="235" t="s">
        <v>3</v>
      </c>
      <c r="L8" s="235"/>
      <c r="M8" s="235"/>
      <c r="N8" s="235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</row>
    <row r="9" spans="1:31" ht="12" customHeight="1" x14ac:dyDescent="0.2">
      <c r="A9" s="237"/>
      <c r="B9" s="237"/>
      <c r="C9" s="237"/>
      <c r="D9" s="237"/>
      <c r="E9" s="238"/>
      <c r="J9" s="239"/>
      <c r="K9" s="239"/>
      <c r="L9" s="239"/>
      <c r="M9" s="239"/>
      <c r="N9" s="239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</row>
    <row r="10" spans="1:31" x14ac:dyDescent="0.2">
      <c r="A10" s="247" t="s">
        <v>84</v>
      </c>
      <c r="B10" s="247"/>
      <c r="C10" s="247"/>
      <c r="D10" s="247"/>
      <c r="J10" s="247" t="s">
        <v>85</v>
      </c>
      <c r="K10" s="247"/>
      <c r="L10" s="247"/>
      <c r="M10" s="247"/>
      <c r="N10" s="247"/>
      <c r="P10" s="238" t="s">
        <v>4</v>
      </c>
      <c r="Q10" s="238" t="s">
        <v>4</v>
      </c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</row>
    <row r="11" spans="1:31" ht="17.25" customHeight="1" x14ac:dyDescent="0.2">
      <c r="A11" s="249"/>
      <c r="B11" s="342" t="s">
        <v>86</v>
      </c>
      <c r="C11" s="238"/>
      <c r="D11" s="238"/>
      <c r="J11" s="249"/>
      <c r="K11" s="249"/>
      <c r="L11" s="249"/>
      <c r="M11" s="249"/>
      <c r="N11" s="342" t="s">
        <v>87</v>
      </c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</row>
    <row r="12" spans="1:31" ht="16.5" customHeight="1" x14ac:dyDescent="0.2">
      <c r="A12" s="233" t="s">
        <v>5</v>
      </c>
      <c r="B12" s="244"/>
      <c r="C12" s="244"/>
      <c r="D12" s="244"/>
      <c r="L12" s="244"/>
      <c r="M12" s="244"/>
      <c r="N12" s="234" t="s">
        <v>5</v>
      </c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</row>
    <row r="13" spans="1:31" ht="15.75" customHeight="1" x14ac:dyDescent="0.2">
      <c r="F13" s="245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</row>
    <row r="14" spans="1:31" ht="45" x14ac:dyDescent="0.2">
      <c r="A14" s="246" t="s">
        <v>6</v>
      </c>
      <c r="B14" s="244"/>
      <c r="D14" s="247" t="s">
        <v>7</v>
      </c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P14" s="233"/>
      <c r="Q14" s="233"/>
      <c r="R14" s="238" t="s">
        <v>7</v>
      </c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</row>
    <row r="15" spans="1:31" ht="15" customHeight="1" x14ac:dyDescent="0.2">
      <c r="A15" s="248" t="s">
        <v>8</v>
      </c>
      <c r="D15" s="249" t="s">
        <v>9</v>
      </c>
      <c r="E15" s="249"/>
      <c r="F15" s="250"/>
      <c r="G15" s="250"/>
      <c r="H15" s="250"/>
      <c r="I15" s="250"/>
      <c r="J15" s="250"/>
      <c r="K15" s="250"/>
      <c r="L15" s="250"/>
      <c r="M15" s="250"/>
      <c r="N15" s="250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</row>
    <row r="16" spans="1:31" ht="8.25" customHeight="1" x14ac:dyDescent="0.2">
      <c r="A16" s="248"/>
      <c r="F16" s="244"/>
      <c r="G16" s="244"/>
      <c r="H16" s="244"/>
      <c r="I16" s="244"/>
      <c r="J16" s="244"/>
      <c r="K16" s="244"/>
      <c r="L16" s="244"/>
      <c r="M16" s="244"/>
      <c r="N16" s="244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</row>
    <row r="17" spans="1:31" x14ac:dyDescent="0.2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P17" s="233"/>
      <c r="Q17" s="233"/>
      <c r="R17" s="233"/>
      <c r="S17" s="238" t="s">
        <v>4</v>
      </c>
      <c r="T17" s="233"/>
      <c r="U17" s="233"/>
      <c r="V17" s="233"/>
      <c r="W17" s="233"/>
      <c r="X17" s="233"/>
      <c r="Y17" s="233"/>
      <c r="Z17" s="233"/>
      <c r="AA17" s="233"/>
      <c r="AB17" s="233"/>
      <c r="AC17" s="233"/>
      <c r="AD17" s="233"/>
      <c r="AE17" s="233"/>
    </row>
    <row r="18" spans="1:31" x14ac:dyDescent="0.2">
      <c r="A18" s="252" t="s">
        <v>10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/>
      <c r="AC18" s="233"/>
      <c r="AD18" s="233"/>
      <c r="AE18" s="233"/>
    </row>
    <row r="19" spans="1:31" ht="8.25" customHeight="1" x14ac:dyDescent="0.2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3"/>
      <c r="AD19" s="233"/>
      <c r="AE19" s="233"/>
    </row>
    <row r="20" spans="1:31" x14ac:dyDescent="0.2">
      <c r="A20" s="251"/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P20" s="233"/>
      <c r="Q20" s="233"/>
      <c r="R20" s="233"/>
      <c r="S20" s="233"/>
      <c r="T20" s="238" t="s">
        <v>4</v>
      </c>
      <c r="U20" s="233"/>
      <c r="V20" s="233"/>
      <c r="W20" s="233"/>
      <c r="X20" s="233"/>
      <c r="Y20" s="233"/>
      <c r="Z20" s="233"/>
      <c r="AA20" s="233"/>
      <c r="AB20" s="233"/>
      <c r="AC20" s="233"/>
      <c r="AD20" s="233"/>
      <c r="AE20" s="233"/>
    </row>
    <row r="21" spans="1:31" x14ac:dyDescent="0.2">
      <c r="A21" s="252" t="s">
        <v>11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</row>
    <row r="22" spans="1:31" ht="24" customHeight="1" x14ac:dyDescent="0.3">
      <c r="A22" s="254" t="s">
        <v>12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3"/>
      <c r="AD22" s="233"/>
      <c r="AE22" s="233"/>
    </row>
    <row r="23" spans="1:31" ht="8.25" customHeight="1" x14ac:dyDescent="0.3">
      <c r="A23" s="255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</row>
    <row r="24" spans="1:31" ht="11.25" customHeight="1" x14ac:dyDescent="0.2">
      <c r="A24" s="256" t="s">
        <v>679</v>
      </c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P24" s="233"/>
      <c r="Q24" s="233"/>
      <c r="R24" s="233"/>
      <c r="S24" s="233"/>
      <c r="T24" s="233"/>
      <c r="U24" s="238" t="s">
        <v>205</v>
      </c>
      <c r="V24" s="233"/>
      <c r="W24" s="233"/>
      <c r="X24" s="233"/>
      <c r="Y24" s="233"/>
      <c r="Z24" s="233"/>
      <c r="AA24" s="233"/>
      <c r="AB24" s="233"/>
      <c r="AC24" s="233"/>
      <c r="AD24" s="233"/>
      <c r="AE24" s="233"/>
    </row>
    <row r="25" spans="1:31" ht="13.5" customHeight="1" x14ac:dyDescent="0.2">
      <c r="A25" s="252" t="s">
        <v>13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</row>
    <row r="26" spans="1:31" ht="15" customHeight="1" x14ac:dyDescent="0.2">
      <c r="A26" s="233" t="s">
        <v>14</v>
      </c>
      <c r="B26" s="257" t="s">
        <v>15</v>
      </c>
      <c r="C26" s="233" t="s">
        <v>16</v>
      </c>
      <c r="F26" s="238"/>
      <c r="G26" s="238"/>
      <c r="H26" s="238"/>
      <c r="I26" s="238"/>
      <c r="J26" s="238"/>
      <c r="K26" s="238"/>
      <c r="L26" s="238"/>
      <c r="M26" s="238"/>
      <c r="N26" s="238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</row>
    <row r="27" spans="1:31" ht="18" customHeight="1" x14ac:dyDescent="0.2">
      <c r="A27" s="233" t="s">
        <v>17</v>
      </c>
      <c r="B27" s="256"/>
      <c r="C27" s="256"/>
      <c r="D27" s="256"/>
      <c r="E27" s="256"/>
      <c r="F27" s="256"/>
      <c r="G27" s="238"/>
      <c r="H27" s="238"/>
      <c r="I27" s="238"/>
      <c r="J27" s="238"/>
      <c r="K27" s="238"/>
      <c r="L27" s="238"/>
      <c r="M27" s="238"/>
      <c r="N27" s="238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</row>
    <row r="28" spans="1:31" x14ac:dyDescent="0.2">
      <c r="B28" s="258" t="s">
        <v>18</v>
      </c>
      <c r="C28" s="258"/>
      <c r="D28" s="258"/>
      <c r="E28" s="258"/>
      <c r="F28" s="258"/>
      <c r="G28" s="259"/>
      <c r="H28" s="259"/>
      <c r="I28" s="259"/>
      <c r="J28" s="259"/>
      <c r="K28" s="259"/>
      <c r="L28" s="259"/>
      <c r="M28" s="260"/>
      <c r="N28" s="259"/>
      <c r="P28" s="233"/>
      <c r="Q28" s="23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3"/>
      <c r="AC28" s="233"/>
      <c r="AD28" s="233"/>
      <c r="AE28" s="233"/>
    </row>
    <row r="29" spans="1:31" ht="9.75" customHeight="1" x14ac:dyDescent="0.2">
      <c r="D29" s="261"/>
      <c r="E29" s="261"/>
      <c r="F29" s="261"/>
      <c r="G29" s="261"/>
      <c r="H29" s="261"/>
      <c r="I29" s="261"/>
      <c r="J29" s="261"/>
      <c r="K29" s="261"/>
      <c r="L29" s="261"/>
      <c r="M29" s="259"/>
      <c r="N29" s="259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</row>
    <row r="30" spans="1:31" x14ac:dyDescent="0.2">
      <c r="A30" s="262" t="s">
        <v>19</v>
      </c>
      <c r="D30" s="249"/>
      <c r="F30" s="263"/>
      <c r="G30" s="263"/>
      <c r="H30" s="263"/>
      <c r="I30" s="263"/>
      <c r="J30" s="263"/>
      <c r="K30" s="263"/>
      <c r="L30" s="263"/>
      <c r="M30" s="263"/>
      <c r="N30" s="263"/>
      <c r="P30" s="233"/>
      <c r="Q30" s="233"/>
      <c r="R30" s="233"/>
      <c r="S30" s="233"/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  <c r="AE30" s="233"/>
    </row>
    <row r="31" spans="1:31" ht="9.75" customHeight="1" x14ac:dyDescent="0.2"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3"/>
    </row>
    <row r="32" spans="1:31" ht="12.75" customHeight="1" x14ac:dyDescent="0.2">
      <c r="A32" s="262" t="s">
        <v>20</v>
      </c>
      <c r="C32" s="343">
        <v>4.03</v>
      </c>
      <c r="D32" s="344" t="s">
        <v>210</v>
      </c>
      <c r="E32" s="248" t="s">
        <v>22</v>
      </c>
      <c r="L32" s="345"/>
      <c r="M32" s="345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/>
      <c r="AD32" s="233"/>
      <c r="AE32" s="233"/>
    </row>
    <row r="33" spans="1:31" ht="12.75" customHeight="1" x14ac:dyDescent="0.2">
      <c r="B33" s="233" t="s">
        <v>23</v>
      </c>
      <c r="C33" s="346"/>
      <c r="D33" s="347"/>
      <c r="E33" s="248"/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233"/>
      <c r="AD33" s="233"/>
      <c r="AE33" s="233"/>
    </row>
    <row r="34" spans="1:31" ht="12.75" customHeight="1" x14ac:dyDescent="0.2">
      <c r="B34" s="233" t="s">
        <v>24</v>
      </c>
      <c r="C34" s="343">
        <v>0</v>
      </c>
      <c r="D34" s="344" t="s">
        <v>25</v>
      </c>
      <c r="E34" s="248" t="s">
        <v>22</v>
      </c>
      <c r="G34" s="233" t="s">
        <v>26</v>
      </c>
      <c r="L34" s="343"/>
      <c r="M34" s="344" t="s">
        <v>27</v>
      </c>
      <c r="N34" s="248" t="s">
        <v>22</v>
      </c>
      <c r="P34" s="233"/>
      <c r="Q34" s="233"/>
      <c r="R34" s="233"/>
      <c r="S34" s="233"/>
      <c r="T34" s="233"/>
      <c r="U34" s="233"/>
      <c r="V34" s="233"/>
      <c r="W34" s="233"/>
      <c r="X34" s="233"/>
      <c r="Y34" s="233"/>
      <c r="Z34" s="233"/>
      <c r="AA34" s="233"/>
      <c r="AB34" s="233"/>
      <c r="AC34" s="233"/>
      <c r="AD34" s="233"/>
      <c r="AE34" s="233"/>
    </row>
    <row r="35" spans="1:31" ht="12.75" customHeight="1" x14ac:dyDescent="0.2">
      <c r="B35" s="233" t="s">
        <v>28</v>
      </c>
      <c r="C35" s="343">
        <v>0</v>
      </c>
      <c r="D35" s="348" t="s">
        <v>25</v>
      </c>
      <c r="E35" s="248" t="s">
        <v>22</v>
      </c>
      <c r="G35" s="233" t="s">
        <v>29</v>
      </c>
      <c r="L35" s="349"/>
      <c r="M35" s="349">
        <v>2.76</v>
      </c>
      <c r="N35" s="248" t="s">
        <v>30</v>
      </c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  <c r="AE35" s="233"/>
    </row>
    <row r="36" spans="1:31" ht="12.75" customHeight="1" x14ac:dyDescent="0.2">
      <c r="B36" s="233" t="s">
        <v>31</v>
      </c>
      <c r="C36" s="343">
        <v>0</v>
      </c>
      <c r="D36" s="348" t="s">
        <v>25</v>
      </c>
      <c r="E36" s="248" t="s">
        <v>22</v>
      </c>
      <c r="G36" s="233" t="s">
        <v>32</v>
      </c>
      <c r="L36" s="349"/>
      <c r="M36" s="349"/>
      <c r="N36" s="248" t="s">
        <v>30</v>
      </c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</row>
    <row r="37" spans="1:31" ht="12.75" customHeight="1" x14ac:dyDescent="0.2">
      <c r="B37" s="233" t="s">
        <v>33</v>
      </c>
      <c r="C37" s="343">
        <v>3.51</v>
      </c>
      <c r="D37" s="344" t="s">
        <v>21</v>
      </c>
      <c r="E37" s="248" t="s">
        <v>22</v>
      </c>
      <c r="G37" s="233" t="s">
        <v>34</v>
      </c>
      <c r="L37" s="350"/>
      <c r="M37" s="350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</row>
    <row r="38" spans="1:31" ht="9.75" customHeight="1" x14ac:dyDescent="0.2">
      <c r="A38" s="351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</row>
    <row r="39" spans="1:31" ht="36" customHeight="1" x14ac:dyDescent="0.2">
      <c r="A39" s="352" t="s">
        <v>35</v>
      </c>
      <c r="B39" s="352" t="s">
        <v>36</v>
      </c>
      <c r="C39" s="352" t="s">
        <v>37</v>
      </c>
      <c r="D39" s="352"/>
      <c r="E39" s="352"/>
      <c r="F39" s="352" t="s">
        <v>38</v>
      </c>
      <c r="G39" s="352" t="s">
        <v>39</v>
      </c>
      <c r="H39" s="352"/>
      <c r="I39" s="352"/>
      <c r="J39" s="352" t="s">
        <v>40</v>
      </c>
      <c r="K39" s="352"/>
      <c r="L39" s="352"/>
      <c r="M39" s="352" t="s">
        <v>41</v>
      </c>
      <c r="N39" s="352" t="s">
        <v>42</v>
      </c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</row>
    <row r="40" spans="1:31" ht="36.75" customHeight="1" x14ac:dyDescent="0.2">
      <c r="A40" s="352"/>
      <c r="B40" s="352"/>
      <c r="C40" s="352"/>
      <c r="D40" s="352"/>
      <c r="E40" s="352"/>
      <c r="F40" s="352"/>
      <c r="G40" s="352"/>
      <c r="H40" s="352"/>
      <c r="I40" s="352"/>
      <c r="J40" s="352"/>
      <c r="K40" s="352"/>
      <c r="L40" s="352"/>
      <c r="M40" s="352"/>
      <c r="N40" s="352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  <c r="AE40" s="233"/>
    </row>
    <row r="41" spans="1:31" ht="45" x14ac:dyDescent="0.2">
      <c r="A41" s="352"/>
      <c r="B41" s="352"/>
      <c r="C41" s="352"/>
      <c r="D41" s="352"/>
      <c r="E41" s="352"/>
      <c r="F41" s="352"/>
      <c r="G41" s="353" t="s">
        <v>43</v>
      </c>
      <c r="H41" s="353" t="s">
        <v>44</v>
      </c>
      <c r="I41" s="353" t="s">
        <v>45</v>
      </c>
      <c r="J41" s="353" t="s">
        <v>43</v>
      </c>
      <c r="K41" s="353" t="s">
        <v>44</v>
      </c>
      <c r="L41" s="353" t="s">
        <v>46</v>
      </c>
      <c r="M41" s="352"/>
      <c r="N41" s="352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</row>
    <row r="42" spans="1:31" x14ac:dyDescent="0.2">
      <c r="A42" s="354">
        <v>1</v>
      </c>
      <c r="B42" s="354">
        <v>2</v>
      </c>
      <c r="C42" s="355">
        <v>3</v>
      </c>
      <c r="D42" s="355"/>
      <c r="E42" s="355"/>
      <c r="F42" s="354">
        <v>4</v>
      </c>
      <c r="G42" s="354">
        <v>5</v>
      </c>
      <c r="H42" s="354">
        <v>6</v>
      </c>
      <c r="I42" s="354">
        <v>7</v>
      </c>
      <c r="J42" s="354">
        <v>8</v>
      </c>
      <c r="K42" s="354">
        <v>9</v>
      </c>
      <c r="L42" s="354">
        <v>10</v>
      </c>
      <c r="M42" s="354">
        <v>11</v>
      </c>
      <c r="N42" s="354">
        <v>12</v>
      </c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</row>
    <row r="43" spans="1:31" ht="12" x14ac:dyDescent="0.2">
      <c r="A43" s="356" t="s">
        <v>47</v>
      </c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8"/>
      <c r="P43" s="233"/>
      <c r="Q43" s="233"/>
      <c r="R43" s="233"/>
      <c r="S43" s="233"/>
      <c r="T43" s="233"/>
      <c r="U43" s="233"/>
      <c r="V43" s="282" t="s">
        <v>47</v>
      </c>
      <c r="W43" s="233"/>
      <c r="X43" s="233"/>
      <c r="Y43" s="233"/>
      <c r="Z43" s="233"/>
      <c r="AA43" s="233"/>
      <c r="AB43" s="233"/>
      <c r="AC43" s="233"/>
      <c r="AD43" s="233"/>
      <c r="AE43" s="233"/>
    </row>
    <row r="44" spans="1:31" ht="32.25" x14ac:dyDescent="0.2">
      <c r="A44" s="362" t="s">
        <v>48</v>
      </c>
      <c r="B44" s="363" t="s">
        <v>49</v>
      </c>
      <c r="C44" s="364" t="s">
        <v>50</v>
      </c>
      <c r="D44" s="364"/>
      <c r="E44" s="364"/>
      <c r="F44" s="365" t="s">
        <v>51</v>
      </c>
      <c r="G44" s="365"/>
      <c r="H44" s="365"/>
      <c r="I44" s="365" t="s">
        <v>48</v>
      </c>
      <c r="J44" s="366"/>
      <c r="K44" s="365"/>
      <c r="L44" s="366"/>
      <c r="M44" s="365"/>
      <c r="N44" s="367"/>
      <c r="P44" s="233"/>
      <c r="Q44" s="233"/>
      <c r="R44" s="233"/>
      <c r="S44" s="233"/>
      <c r="T44" s="233"/>
      <c r="U44" s="233"/>
      <c r="V44" s="282"/>
      <c r="W44" s="289" t="s">
        <v>50</v>
      </c>
      <c r="X44" s="233"/>
      <c r="Y44" s="233"/>
      <c r="Z44" s="233"/>
      <c r="AA44" s="233"/>
      <c r="AB44" s="233"/>
      <c r="AC44" s="233"/>
      <c r="AD44" s="233"/>
      <c r="AE44" s="233"/>
    </row>
    <row r="45" spans="1:31" ht="12" x14ac:dyDescent="0.2">
      <c r="A45" s="368"/>
      <c r="B45" s="369" t="s">
        <v>48</v>
      </c>
      <c r="C45" s="247" t="s">
        <v>52</v>
      </c>
      <c r="D45" s="247"/>
      <c r="E45" s="247"/>
      <c r="F45" s="370"/>
      <c r="G45" s="370"/>
      <c r="H45" s="370"/>
      <c r="I45" s="370"/>
      <c r="J45" s="371">
        <v>43.38</v>
      </c>
      <c r="K45" s="370"/>
      <c r="L45" s="371">
        <v>43.38</v>
      </c>
      <c r="M45" s="370"/>
      <c r="N45" s="372"/>
      <c r="P45" s="233"/>
      <c r="Q45" s="233"/>
      <c r="R45" s="233"/>
      <c r="S45" s="233"/>
      <c r="T45" s="233"/>
      <c r="U45" s="233"/>
      <c r="V45" s="282"/>
      <c r="W45" s="289"/>
      <c r="X45" s="238" t="s">
        <v>52</v>
      </c>
      <c r="Y45" s="233"/>
      <c r="Z45" s="233"/>
      <c r="AA45" s="233"/>
      <c r="AB45" s="233"/>
      <c r="AC45" s="233"/>
      <c r="AD45" s="233"/>
      <c r="AE45" s="233"/>
    </row>
    <row r="46" spans="1:31" ht="12" x14ac:dyDescent="0.2">
      <c r="A46" s="368"/>
      <c r="B46" s="369"/>
      <c r="C46" s="247" t="s">
        <v>53</v>
      </c>
      <c r="D46" s="247"/>
      <c r="E46" s="247"/>
      <c r="F46" s="370" t="s">
        <v>54</v>
      </c>
      <c r="G46" s="370" t="s">
        <v>55</v>
      </c>
      <c r="H46" s="370"/>
      <c r="I46" s="370" t="s">
        <v>55</v>
      </c>
      <c r="J46" s="371"/>
      <c r="K46" s="370"/>
      <c r="L46" s="371"/>
      <c r="M46" s="370"/>
      <c r="N46" s="372"/>
      <c r="P46" s="233"/>
      <c r="Q46" s="233"/>
      <c r="R46" s="233"/>
      <c r="S46" s="233"/>
      <c r="T46" s="233"/>
      <c r="U46" s="233"/>
      <c r="V46" s="282"/>
      <c r="W46" s="289"/>
      <c r="X46" s="233"/>
      <c r="Y46" s="238" t="s">
        <v>53</v>
      </c>
      <c r="Z46" s="233"/>
      <c r="AA46" s="233"/>
      <c r="AB46" s="233"/>
      <c r="AC46" s="233"/>
      <c r="AD46" s="233"/>
      <c r="AE46" s="233"/>
    </row>
    <row r="47" spans="1:31" ht="12" x14ac:dyDescent="0.2">
      <c r="A47" s="368"/>
      <c r="B47" s="369"/>
      <c r="C47" s="373" t="s">
        <v>56</v>
      </c>
      <c r="D47" s="373"/>
      <c r="E47" s="373"/>
      <c r="F47" s="374"/>
      <c r="G47" s="374"/>
      <c r="H47" s="374"/>
      <c r="I47" s="374"/>
      <c r="J47" s="375">
        <v>43.38</v>
      </c>
      <c r="K47" s="374"/>
      <c r="L47" s="375">
        <v>43.38</v>
      </c>
      <c r="M47" s="374"/>
      <c r="N47" s="376"/>
      <c r="P47" s="233"/>
      <c r="Q47" s="233"/>
      <c r="R47" s="233"/>
      <c r="S47" s="233"/>
      <c r="T47" s="233"/>
      <c r="U47" s="233"/>
      <c r="V47" s="282"/>
      <c r="W47" s="289"/>
      <c r="X47" s="233"/>
      <c r="Y47" s="233"/>
      <c r="Z47" s="238" t="s">
        <v>56</v>
      </c>
      <c r="AA47" s="233"/>
      <c r="AB47" s="233"/>
      <c r="AC47" s="233"/>
      <c r="AD47" s="233"/>
      <c r="AE47" s="233"/>
    </row>
    <row r="48" spans="1:31" ht="12" x14ac:dyDescent="0.2">
      <c r="A48" s="368"/>
      <c r="B48" s="369"/>
      <c r="C48" s="247" t="s">
        <v>57</v>
      </c>
      <c r="D48" s="247"/>
      <c r="E48" s="247"/>
      <c r="F48" s="370"/>
      <c r="G48" s="370"/>
      <c r="H48" s="370"/>
      <c r="I48" s="370"/>
      <c r="J48" s="371"/>
      <c r="K48" s="370"/>
      <c r="L48" s="371">
        <v>43.38</v>
      </c>
      <c r="M48" s="370"/>
      <c r="N48" s="372"/>
      <c r="P48" s="233"/>
      <c r="Q48" s="233"/>
      <c r="R48" s="233"/>
      <c r="S48" s="233"/>
      <c r="T48" s="233"/>
      <c r="U48" s="233"/>
      <c r="V48" s="282"/>
      <c r="W48" s="289"/>
      <c r="X48" s="233"/>
      <c r="Y48" s="238" t="s">
        <v>57</v>
      </c>
      <c r="Z48" s="233"/>
      <c r="AA48" s="233"/>
      <c r="AB48" s="233"/>
      <c r="AC48" s="233"/>
      <c r="AD48" s="233"/>
      <c r="AE48" s="233"/>
    </row>
    <row r="49" spans="1:31" ht="22.5" x14ac:dyDescent="0.2">
      <c r="A49" s="368"/>
      <c r="B49" s="369" t="s">
        <v>58</v>
      </c>
      <c r="C49" s="247" t="s">
        <v>59</v>
      </c>
      <c r="D49" s="247"/>
      <c r="E49" s="247"/>
      <c r="F49" s="370" t="s">
        <v>60</v>
      </c>
      <c r="G49" s="370" t="s">
        <v>61</v>
      </c>
      <c r="H49" s="370"/>
      <c r="I49" s="370" t="s">
        <v>61</v>
      </c>
      <c r="J49" s="371"/>
      <c r="K49" s="370"/>
      <c r="L49" s="371">
        <v>32.54</v>
      </c>
      <c r="M49" s="370"/>
      <c r="N49" s="372"/>
      <c r="P49" s="233"/>
      <c r="Q49" s="233"/>
      <c r="R49" s="233"/>
      <c r="S49" s="233"/>
      <c r="T49" s="233"/>
      <c r="U49" s="233"/>
      <c r="V49" s="282"/>
      <c r="W49" s="289"/>
      <c r="X49" s="233"/>
      <c r="Y49" s="238" t="s">
        <v>59</v>
      </c>
      <c r="Z49" s="233"/>
      <c r="AA49" s="233"/>
      <c r="AB49" s="233"/>
      <c r="AC49" s="233"/>
      <c r="AD49" s="233"/>
      <c r="AE49" s="233"/>
    </row>
    <row r="50" spans="1:31" ht="22.5" x14ac:dyDescent="0.2">
      <c r="A50" s="368"/>
      <c r="B50" s="369" t="s">
        <v>62</v>
      </c>
      <c r="C50" s="247" t="s">
        <v>63</v>
      </c>
      <c r="D50" s="247"/>
      <c r="E50" s="247"/>
      <c r="F50" s="370" t="s">
        <v>60</v>
      </c>
      <c r="G50" s="370" t="s">
        <v>64</v>
      </c>
      <c r="H50" s="370"/>
      <c r="I50" s="370" t="s">
        <v>64</v>
      </c>
      <c r="J50" s="371"/>
      <c r="K50" s="370"/>
      <c r="L50" s="371">
        <v>15.62</v>
      </c>
      <c r="M50" s="370"/>
      <c r="N50" s="372"/>
      <c r="P50" s="233"/>
      <c r="Q50" s="233"/>
      <c r="R50" s="233"/>
      <c r="S50" s="233"/>
      <c r="T50" s="233"/>
      <c r="U50" s="233"/>
      <c r="V50" s="282"/>
      <c r="W50" s="289"/>
      <c r="X50" s="233"/>
      <c r="Y50" s="238" t="s">
        <v>63</v>
      </c>
      <c r="Z50" s="233"/>
      <c r="AA50" s="233"/>
      <c r="AB50" s="233"/>
      <c r="AC50" s="233"/>
      <c r="AD50" s="233"/>
      <c r="AE50" s="233"/>
    </row>
    <row r="51" spans="1:31" ht="12" x14ac:dyDescent="0.2">
      <c r="A51" s="377"/>
      <c r="B51" s="333"/>
      <c r="C51" s="364" t="s">
        <v>65</v>
      </c>
      <c r="D51" s="364"/>
      <c r="E51" s="364"/>
      <c r="F51" s="365"/>
      <c r="G51" s="365"/>
      <c r="H51" s="365"/>
      <c r="I51" s="365"/>
      <c r="J51" s="366"/>
      <c r="K51" s="365"/>
      <c r="L51" s="366">
        <v>91.54</v>
      </c>
      <c r="M51" s="374"/>
      <c r="N51" s="367"/>
      <c r="P51" s="233"/>
      <c r="Q51" s="233"/>
      <c r="R51" s="233"/>
      <c r="S51" s="233"/>
      <c r="T51" s="233"/>
      <c r="U51" s="233"/>
      <c r="V51" s="282"/>
      <c r="W51" s="289"/>
      <c r="X51" s="233"/>
      <c r="Y51" s="233"/>
      <c r="Z51" s="233"/>
      <c r="AA51" s="289" t="s">
        <v>65</v>
      </c>
      <c r="AB51" s="233"/>
      <c r="AC51" s="233"/>
      <c r="AD51" s="233"/>
      <c r="AE51" s="233"/>
    </row>
    <row r="52" spans="1:31" ht="1.5" customHeight="1" x14ac:dyDescent="0.2">
      <c r="A52" s="381"/>
      <c r="B52" s="333"/>
      <c r="C52" s="333"/>
      <c r="D52" s="333"/>
      <c r="E52" s="333"/>
      <c r="F52" s="381"/>
      <c r="G52" s="381"/>
      <c r="H52" s="381"/>
      <c r="I52" s="381"/>
      <c r="J52" s="332"/>
      <c r="K52" s="381"/>
      <c r="L52" s="332"/>
      <c r="M52" s="370"/>
      <c r="N52" s="332"/>
      <c r="P52" s="233"/>
      <c r="Q52" s="233"/>
      <c r="R52" s="233"/>
      <c r="S52" s="233"/>
      <c r="T52" s="233"/>
      <c r="U52" s="233"/>
      <c r="V52" s="282"/>
      <c r="W52" s="289"/>
      <c r="X52" s="233"/>
      <c r="Y52" s="233"/>
      <c r="Z52" s="233"/>
      <c r="AA52" s="289"/>
      <c r="AB52" s="233"/>
      <c r="AC52" s="233"/>
      <c r="AD52" s="233"/>
      <c r="AE52" s="233"/>
    </row>
    <row r="53" spans="1:31" ht="2.25" customHeight="1" x14ac:dyDescent="0.2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397"/>
      <c r="M53" s="398"/>
      <c r="N53" s="399"/>
      <c r="P53" s="233"/>
      <c r="Q53" s="233"/>
      <c r="R53" s="233"/>
      <c r="S53" s="233"/>
      <c r="T53" s="233"/>
      <c r="U53" s="233"/>
      <c r="V53" s="233"/>
      <c r="W53" s="233"/>
      <c r="X53" s="233"/>
      <c r="Y53" s="233"/>
      <c r="Z53" s="233"/>
      <c r="AA53" s="233"/>
      <c r="AB53" s="233"/>
      <c r="AC53" s="233"/>
      <c r="AD53" s="233"/>
      <c r="AE53" s="233"/>
    </row>
    <row r="54" spans="1:31" x14ac:dyDescent="0.2">
      <c r="A54" s="382"/>
      <c r="B54" s="383"/>
      <c r="C54" s="364" t="s">
        <v>66</v>
      </c>
      <c r="D54" s="364"/>
      <c r="E54" s="364"/>
      <c r="F54" s="364"/>
      <c r="G54" s="364"/>
      <c r="H54" s="364"/>
      <c r="I54" s="364"/>
      <c r="J54" s="364"/>
      <c r="K54" s="364"/>
      <c r="L54" s="384"/>
      <c r="M54" s="400"/>
      <c r="N54" s="386"/>
      <c r="P54" s="233"/>
      <c r="Q54" s="233"/>
      <c r="R54" s="233"/>
      <c r="S54" s="233"/>
      <c r="T54" s="233"/>
      <c r="U54" s="233"/>
      <c r="V54" s="233"/>
      <c r="W54" s="233"/>
      <c r="X54" s="233"/>
      <c r="Y54" s="233"/>
      <c r="Z54" s="233"/>
      <c r="AA54" s="233"/>
      <c r="AB54" s="289" t="s">
        <v>66</v>
      </c>
      <c r="AC54" s="233"/>
      <c r="AD54" s="233"/>
      <c r="AE54" s="233"/>
    </row>
    <row r="55" spans="1:31" x14ac:dyDescent="0.2">
      <c r="A55" s="387"/>
      <c r="B55" s="369"/>
      <c r="C55" s="247" t="s">
        <v>67</v>
      </c>
      <c r="D55" s="247"/>
      <c r="E55" s="247"/>
      <c r="F55" s="247"/>
      <c r="G55" s="247"/>
      <c r="H55" s="247"/>
      <c r="I55" s="247"/>
      <c r="J55" s="247"/>
      <c r="K55" s="247"/>
      <c r="L55" s="388">
        <v>43.38</v>
      </c>
      <c r="M55" s="401"/>
      <c r="N55" s="390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89"/>
      <c r="AC55" s="238" t="s">
        <v>67</v>
      </c>
      <c r="AD55" s="233"/>
      <c r="AE55" s="233"/>
    </row>
    <row r="56" spans="1:31" x14ac:dyDescent="0.2">
      <c r="A56" s="387"/>
      <c r="B56" s="369"/>
      <c r="C56" s="247" t="s">
        <v>68</v>
      </c>
      <c r="D56" s="247"/>
      <c r="E56" s="247"/>
      <c r="F56" s="247"/>
      <c r="G56" s="247"/>
      <c r="H56" s="247"/>
      <c r="I56" s="247"/>
      <c r="J56" s="247"/>
      <c r="K56" s="247"/>
      <c r="L56" s="388"/>
      <c r="M56" s="401"/>
      <c r="N56" s="390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89"/>
      <c r="AC56" s="238" t="s">
        <v>68</v>
      </c>
      <c r="AD56" s="233"/>
      <c r="AE56" s="233"/>
    </row>
    <row r="57" spans="1:31" x14ac:dyDescent="0.2">
      <c r="A57" s="387"/>
      <c r="B57" s="369"/>
      <c r="C57" s="247" t="s">
        <v>69</v>
      </c>
      <c r="D57" s="247"/>
      <c r="E57" s="247"/>
      <c r="F57" s="247"/>
      <c r="G57" s="247"/>
      <c r="H57" s="247"/>
      <c r="I57" s="247"/>
      <c r="J57" s="247"/>
      <c r="K57" s="247"/>
      <c r="L57" s="388">
        <v>43.38</v>
      </c>
      <c r="M57" s="401"/>
      <c r="N57" s="390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3"/>
      <c r="AA57" s="233"/>
      <c r="AB57" s="289"/>
      <c r="AC57" s="238" t="s">
        <v>69</v>
      </c>
      <c r="AD57" s="233"/>
      <c r="AE57" s="233"/>
    </row>
    <row r="58" spans="1:31" x14ac:dyDescent="0.2">
      <c r="A58" s="387"/>
      <c r="B58" s="369"/>
      <c r="C58" s="247" t="s">
        <v>70</v>
      </c>
      <c r="D58" s="247"/>
      <c r="E58" s="247"/>
      <c r="F58" s="247"/>
      <c r="G58" s="247"/>
      <c r="H58" s="247"/>
      <c r="I58" s="247"/>
      <c r="J58" s="247"/>
      <c r="K58" s="247"/>
      <c r="L58" s="388">
        <v>91.54</v>
      </c>
      <c r="M58" s="401"/>
      <c r="N58" s="390">
        <v>3505</v>
      </c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89"/>
      <c r="AC58" s="238" t="s">
        <v>70</v>
      </c>
      <c r="AD58" s="233"/>
      <c r="AE58" s="233"/>
    </row>
    <row r="59" spans="1:31" x14ac:dyDescent="0.2">
      <c r="A59" s="387"/>
      <c r="B59" s="369" t="s">
        <v>71</v>
      </c>
      <c r="C59" s="247" t="s">
        <v>72</v>
      </c>
      <c r="D59" s="247"/>
      <c r="E59" s="247"/>
      <c r="F59" s="247"/>
      <c r="G59" s="247"/>
      <c r="H59" s="247"/>
      <c r="I59" s="247"/>
      <c r="J59" s="247"/>
      <c r="K59" s="247"/>
      <c r="L59" s="388">
        <v>91.54</v>
      </c>
      <c r="M59" s="401" t="s">
        <v>206</v>
      </c>
      <c r="N59" s="390">
        <v>3505</v>
      </c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3"/>
      <c r="AA59" s="233"/>
      <c r="AB59" s="289"/>
      <c r="AC59" s="238" t="s">
        <v>72</v>
      </c>
      <c r="AD59" s="233"/>
      <c r="AE59" s="233"/>
    </row>
    <row r="60" spans="1:31" x14ac:dyDescent="0.2">
      <c r="A60" s="387"/>
      <c r="B60" s="369"/>
      <c r="C60" s="247" t="s">
        <v>73</v>
      </c>
      <c r="D60" s="247"/>
      <c r="E60" s="247"/>
      <c r="F60" s="247"/>
      <c r="G60" s="247"/>
      <c r="H60" s="247"/>
      <c r="I60" s="247"/>
      <c r="J60" s="247"/>
      <c r="K60" s="247"/>
      <c r="L60" s="388"/>
      <c r="M60" s="401"/>
      <c r="N60" s="390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  <c r="AA60" s="233"/>
      <c r="AB60" s="289"/>
      <c r="AC60" s="238" t="s">
        <v>73</v>
      </c>
      <c r="AD60" s="233"/>
      <c r="AE60" s="233"/>
    </row>
    <row r="61" spans="1:31" x14ac:dyDescent="0.2">
      <c r="A61" s="387"/>
      <c r="B61" s="369"/>
      <c r="C61" s="247" t="s">
        <v>74</v>
      </c>
      <c r="D61" s="247"/>
      <c r="E61" s="247"/>
      <c r="F61" s="247"/>
      <c r="G61" s="247"/>
      <c r="H61" s="247"/>
      <c r="I61" s="247"/>
      <c r="J61" s="247"/>
      <c r="K61" s="247"/>
      <c r="L61" s="388">
        <v>43.38</v>
      </c>
      <c r="M61" s="401"/>
      <c r="N61" s="390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89"/>
      <c r="AC61" s="238" t="s">
        <v>74</v>
      </c>
      <c r="AD61" s="233"/>
      <c r="AE61" s="233"/>
    </row>
    <row r="62" spans="1:31" x14ac:dyDescent="0.2">
      <c r="A62" s="387"/>
      <c r="B62" s="369"/>
      <c r="C62" s="247" t="s">
        <v>75</v>
      </c>
      <c r="D62" s="247"/>
      <c r="E62" s="247"/>
      <c r="F62" s="247"/>
      <c r="G62" s="247"/>
      <c r="H62" s="247"/>
      <c r="I62" s="247"/>
      <c r="J62" s="247"/>
      <c r="K62" s="247"/>
      <c r="L62" s="388">
        <v>32.54</v>
      </c>
      <c r="M62" s="401"/>
      <c r="N62" s="390"/>
      <c r="P62" s="233"/>
      <c r="Q62" s="233"/>
      <c r="R62" s="233"/>
      <c r="S62" s="233"/>
      <c r="T62" s="233"/>
      <c r="U62" s="233"/>
      <c r="V62" s="233"/>
      <c r="W62" s="233"/>
      <c r="X62" s="233"/>
      <c r="Y62" s="233"/>
      <c r="Z62" s="233"/>
      <c r="AA62" s="233"/>
      <c r="AB62" s="289"/>
      <c r="AC62" s="238" t="s">
        <v>75</v>
      </c>
      <c r="AD62" s="233"/>
      <c r="AE62" s="233"/>
    </row>
    <row r="63" spans="1:31" x14ac:dyDescent="0.2">
      <c r="A63" s="387"/>
      <c r="B63" s="369"/>
      <c r="C63" s="247" t="s">
        <v>76</v>
      </c>
      <c r="D63" s="247"/>
      <c r="E63" s="247"/>
      <c r="F63" s="247"/>
      <c r="G63" s="247"/>
      <c r="H63" s="247"/>
      <c r="I63" s="247"/>
      <c r="J63" s="247"/>
      <c r="K63" s="247"/>
      <c r="L63" s="388">
        <v>15.62</v>
      </c>
      <c r="M63" s="401"/>
      <c r="N63" s="390"/>
      <c r="P63" s="233"/>
      <c r="Q63" s="233"/>
      <c r="R63" s="233"/>
      <c r="S63" s="233"/>
      <c r="T63" s="233"/>
      <c r="U63" s="233"/>
      <c r="V63" s="233"/>
      <c r="W63" s="233"/>
      <c r="X63" s="233"/>
      <c r="Y63" s="233"/>
      <c r="Z63" s="233"/>
      <c r="AA63" s="233"/>
      <c r="AB63" s="289"/>
      <c r="AC63" s="238" t="s">
        <v>76</v>
      </c>
      <c r="AD63" s="233"/>
      <c r="AE63" s="233"/>
    </row>
    <row r="64" spans="1:31" x14ac:dyDescent="0.2">
      <c r="A64" s="387"/>
      <c r="B64" s="369"/>
      <c r="C64" s="247" t="s">
        <v>77</v>
      </c>
      <c r="D64" s="247"/>
      <c r="E64" s="247"/>
      <c r="F64" s="247"/>
      <c r="G64" s="247"/>
      <c r="H64" s="247"/>
      <c r="I64" s="247"/>
      <c r="J64" s="247"/>
      <c r="K64" s="247"/>
      <c r="L64" s="388">
        <v>43.38</v>
      </c>
      <c r="M64" s="401"/>
      <c r="N64" s="390"/>
      <c r="P64" s="233"/>
      <c r="Q64" s="233"/>
      <c r="R64" s="233"/>
      <c r="S64" s="233"/>
      <c r="T64" s="233"/>
      <c r="U64" s="233"/>
      <c r="V64" s="233"/>
      <c r="W64" s="233"/>
      <c r="X64" s="233"/>
      <c r="Y64" s="233"/>
      <c r="Z64" s="233"/>
      <c r="AA64" s="233"/>
      <c r="AB64" s="289"/>
      <c r="AC64" s="238" t="s">
        <v>77</v>
      </c>
      <c r="AD64" s="233"/>
      <c r="AE64" s="233"/>
    </row>
    <row r="65" spans="1:31" x14ac:dyDescent="0.2">
      <c r="A65" s="387"/>
      <c r="B65" s="369"/>
      <c r="C65" s="247" t="s">
        <v>78</v>
      </c>
      <c r="D65" s="247"/>
      <c r="E65" s="247"/>
      <c r="F65" s="247"/>
      <c r="G65" s="247"/>
      <c r="H65" s="247"/>
      <c r="I65" s="247"/>
      <c r="J65" s="247"/>
      <c r="K65" s="247"/>
      <c r="L65" s="388">
        <v>32.54</v>
      </c>
      <c r="M65" s="401"/>
      <c r="N65" s="390"/>
      <c r="P65" s="233"/>
      <c r="Q65" s="233"/>
      <c r="R65" s="233"/>
      <c r="S65" s="233"/>
      <c r="T65" s="233"/>
      <c r="U65" s="233"/>
      <c r="V65" s="233"/>
      <c r="W65" s="233"/>
      <c r="X65" s="233"/>
      <c r="Y65" s="233"/>
      <c r="Z65" s="233"/>
      <c r="AA65" s="233"/>
      <c r="AB65" s="289"/>
      <c r="AC65" s="238" t="s">
        <v>78</v>
      </c>
      <c r="AD65" s="233"/>
      <c r="AE65" s="233"/>
    </row>
    <row r="66" spans="1:31" x14ac:dyDescent="0.2">
      <c r="A66" s="387"/>
      <c r="B66" s="369"/>
      <c r="C66" s="247" t="s">
        <v>79</v>
      </c>
      <c r="D66" s="247"/>
      <c r="E66" s="247"/>
      <c r="F66" s="247"/>
      <c r="G66" s="247"/>
      <c r="H66" s="247"/>
      <c r="I66" s="247"/>
      <c r="J66" s="247"/>
      <c r="K66" s="247"/>
      <c r="L66" s="388">
        <v>15.62</v>
      </c>
      <c r="M66" s="401"/>
      <c r="N66" s="390"/>
      <c r="P66" s="233"/>
      <c r="Q66" s="233"/>
      <c r="R66" s="233"/>
      <c r="S66" s="233"/>
      <c r="T66" s="233"/>
      <c r="U66" s="233"/>
      <c r="V66" s="233"/>
      <c r="W66" s="233"/>
      <c r="X66" s="233"/>
      <c r="Y66" s="233"/>
      <c r="Z66" s="233"/>
      <c r="AA66" s="233"/>
      <c r="AB66" s="289"/>
      <c r="AC66" s="238" t="s">
        <v>79</v>
      </c>
      <c r="AD66" s="233"/>
      <c r="AE66" s="233"/>
    </row>
    <row r="67" spans="1:31" x14ac:dyDescent="0.2">
      <c r="A67" s="387"/>
      <c r="B67" s="332"/>
      <c r="C67" s="391" t="s">
        <v>211</v>
      </c>
      <c r="D67" s="391"/>
      <c r="E67" s="391"/>
      <c r="F67" s="391"/>
      <c r="G67" s="391"/>
      <c r="H67" s="391"/>
      <c r="I67" s="391"/>
      <c r="J67" s="391"/>
      <c r="K67" s="391"/>
      <c r="L67" s="334">
        <v>105.16</v>
      </c>
      <c r="M67" s="402"/>
      <c r="N67" s="392">
        <v>4027</v>
      </c>
      <c r="P67" s="233"/>
      <c r="Q67" s="233"/>
      <c r="R67" s="233"/>
      <c r="S67" s="233"/>
      <c r="T67" s="233"/>
      <c r="U67" s="233"/>
      <c r="V67" s="233"/>
      <c r="W67" s="233"/>
      <c r="X67" s="233"/>
      <c r="Y67" s="233"/>
      <c r="Z67" s="233"/>
      <c r="AA67" s="233"/>
      <c r="AB67" s="289"/>
      <c r="AC67" s="233"/>
      <c r="AD67" s="289" t="s">
        <v>211</v>
      </c>
      <c r="AE67" s="233"/>
    </row>
    <row r="68" spans="1:31" x14ac:dyDescent="0.2">
      <c r="A68" s="387"/>
      <c r="B68" s="332"/>
      <c r="C68" s="391" t="s">
        <v>80</v>
      </c>
      <c r="D68" s="391"/>
      <c r="E68" s="391"/>
      <c r="F68" s="391"/>
      <c r="G68" s="391"/>
      <c r="H68" s="391"/>
      <c r="I68" s="391"/>
      <c r="J68" s="391"/>
      <c r="K68" s="391"/>
      <c r="L68" s="334">
        <v>105.16</v>
      </c>
      <c r="M68" s="402"/>
      <c r="N68" s="403">
        <v>4027</v>
      </c>
      <c r="P68" s="233"/>
      <c r="Q68" s="233"/>
      <c r="R68" s="233"/>
      <c r="S68" s="233"/>
      <c r="T68" s="233"/>
      <c r="U68" s="233"/>
      <c r="V68" s="233"/>
      <c r="W68" s="233"/>
      <c r="X68" s="233"/>
      <c r="Y68" s="233"/>
      <c r="Z68" s="233"/>
      <c r="AA68" s="233"/>
      <c r="AB68" s="289"/>
      <c r="AC68" s="233"/>
      <c r="AD68" s="289"/>
      <c r="AE68" s="289" t="s">
        <v>80</v>
      </c>
    </row>
    <row r="69" spans="1:31" ht="1.5" customHeight="1" x14ac:dyDescent="0.2">
      <c r="B69" s="332"/>
      <c r="C69" s="333"/>
      <c r="D69" s="333"/>
      <c r="E69" s="333"/>
      <c r="F69" s="333"/>
      <c r="G69" s="333"/>
      <c r="H69" s="333"/>
      <c r="I69" s="333"/>
      <c r="J69" s="333"/>
      <c r="K69" s="333"/>
      <c r="L69" s="334"/>
      <c r="M69" s="335"/>
      <c r="N69" s="336"/>
      <c r="P69" s="233"/>
      <c r="Q69" s="233"/>
      <c r="R69" s="233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  <c r="AC69" s="233"/>
      <c r="AD69" s="233"/>
      <c r="AE69" s="233"/>
    </row>
    <row r="70" spans="1:31" ht="53.25" customHeight="1" x14ac:dyDescent="0.2">
      <c r="A70" s="337"/>
      <c r="B70" s="337"/>
      <c r="C70" s="337"/>
      <c r="D70" s="337"/>
      <c r="E70" s="337"/>
      <c r="F70" s="337"/>
      <c r="G70" s="337"/>
      <c r="H70" s="337"/>
      <c r="I70" s="337"/>
      <c r="J70" s="337"/>
      <c r="K70" s="337"/>
      <c r="L70" s="337"/>
      <c r="M70" s="337"/>
      <c r="N70" s="337"/>
      <c r="P70" s="233"/>
      <c r="Q70" s="233"/>
      <c r="R70" s="233"/>
      <c r="S70" s="233"/>
      <c r="T70" s="233"/>
      <c r="U70" s="233"/>
      <c r="V70" s="233"/>
      <c r="W70" s="233"/>
      <c r="X70" s="233"/>
      <c r="Y70" s="233"/>
      <c r="Z70" s="233"/>
      <c r="AA70" s="233"/>
      <c r="AB70" s="233"/>
      <c r="AC70" s="233"/>
      <c r="AD70" s="233"/>
      <c r="AE70" s="233"/>
    </row>
    <row r="71" spans="1:31" x14ac:dyDescent="0.2">
      <c r="B71" s="338" t="s">
        <v>81</v>
      </c>
      <c r="C71" s="339"/>
      <c r="D71" s="339"/>
      <c r="E71" s="339"/>
      <c r="F71" s="339"/>
      <c r="G71" s="339"/>
      <c r="H71" s="339"/>
      <c r="I71" s="339"/>
      <c r="J71" s="339"/>
      <c r="K71" s="339"/>
      <c r="L71" s="339"/>
    </row>
    <row r="72" spans="1:31" ht="13.5" customHeight="1" x14ac:dyDescent="0.2">
      <c r="B72" s="234"/>
      <c r="C72" s="340" t="s">
        <v>82</v>
      </c>
      <c r="D72" s="340"/>
      <c r="E72" s="340"/>
      <c r="F72" s="340"/>
      <c r="G72" s="340"/>
      <c r="H72" s="340"/>
      <c r="I72" s="340"/>
      <c r="J72" s="340"/>
      <c r="K72" s="340"/>
      <c r="L72" s="340"/>
    </row>
    <row r="73" spans="1:31" ht="12.75" customHeight="1" x14ac:dyDescent="0.2">
      <c r="B73" s="338" t="s">
        <v>83</v>
      </c>
      <c r="C73" s="339"/>
      <c r="D73" s="339"/>
      <c r="E73" s="339"/>
      <c r="F73" s="339"/>
      <c r="G73" s="339"/>
      <c r="H73" s="339"/>
      <c r="I73" s="339"/>
      <c r="J73" s="339"/>
      <c r="K73" s="339"/>
      <c r="L73" s="339"/>
    </row>
    <row r="74" spans="1:31" ht="13.5" customHeight="1" x14ac:dyDescent="0.2">
      <c r="C74" s="340" t="s">
        <v>82</v>
      </c>
      <c r="D74" s="340"/>
      <c r="E74" s="340"/>
      <c r="F74" s="340"/>
      <c r="G74" s="340"/>
      <c r="H74" s="340"/>
      <c r="I74" s="340"/>
      <c r="J74" s="340"/>
      <c r="K74" s="340"/>
      <c r="L74" s="340"/>
    </row>
    <row r="76" spans="1:31" x14ac:dyDescent="0.2">
      <c r="B76" s="341"/>
      <c r="D76" s="341"/>
      <c r="F76" s="341"/>
      <c r="P76" s="233"/>
      <c r="Q76" s="233"/>
      <c r="R76" s="233"/>
      <c r="S76" s="233"/>
      <c r="T76" s="233"/>
      <c r="U76" s="233"/>
      <c r="V76" s="233"/>
      <c r="W76" s="233"/>
      <c r="X76" s="233"/>
      <c r="Y76" s="233"/>
      <c r="Z76" s="233"/>
      <c r="AA76" s="233"/>
      <c r="AB76" s="233"/>
      <c r="AC76" s="233"/>
      <c r="AD76" s="233"/>
      <c r="AE76" s="233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C45:E45"/>
    <mergeCell ref="C46:E46"/>
    <mergeCell ref="C47:E47"/>
    <mergeCell ref="C48:E48"/>
    <mergeCell ref="A24:N24"/>
    <mergeCell ref="A25:N25"/>
    <mergeCell ref="B27:F27"/>
    <mergeCell ref="B28:F28"/>
    <mergeCell ref="L37:M37"/>
    <mergeCell ref="C44:E44"/>
    <mergeCell ref="A39:A41"/>
    <mergeCell ref="B39:B41"/>
    <mergeCell ref="C39:E41"/>
    <mergeCell ref="F39:F41"/>
    <mergeCell ref="J39:L40"/>
    <mergeCell ref="M39:M41"/>
    <mergeCell ref="N39:N41"/>
    <mergeCell ref="C42:E42"/>
    <mergeCell ref="A43:N43"/>
    <mergeCell ref="G39:I40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50:E50"/>
    <mergeCell ref="C73:L73"/>
    <mergeCell ref="C74:L74"/>
    <mergeCell ref="C65:K65"/>
    <mergeCell ref="C66:K66"/>
    <mergeCell ref="C67:K67"/>
    <mergeCell ref="C68:K68"/>
    <mergeCell ref="C71:L71"/>
    <mergeCell ref="C72:L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workbookViewId="0">
      <selection activeCell="K21" sqref="K21"/>
    </sheetView>
  </sheetViews>
  <sheetFormatPr defaultRowHeight="15.75" x14ac:dyDescent="0.25"/>
  <cols>
    <col min="1" max="1" width="36.42578125" style="404" customWidth="1"/>
    <col min="2" max="13" width="14.140625" style="404" customWidth="1"/>
    <col min="14" max="14" width="16.28515625" style="404" customWidth="1"/>
    <col min="15" max="15" width="16" style="404" customWidth="1"/>
    <col min="16" max="16" width="13.140625" style="404" bestFit="1" customWidth="1"/>
    <col min="17" max="17" width="16.42578125" style="404" customWidth="1"/>
    <col min="18" max="16384" width="9.140625" style="404"/>
  </cols>
  <sheetData>
    <row r="1" spans="1:15" s="404" customFormat="1" x14ac:dyDescent="0.25">
      <c r="N1" s="7" t="s">
        <v>121</v>
      </c>
    </row>
    <row r="2" spans="1:15" s="404" customFormat="1" x14ac:dyDescent="0.25">
      <c r="N2" s="7" t="s">
        <v>88</v>
      </c>
    </row>
    <row r="3" spans="1:15" s="404" customFormat="1" x14ac:dyDescent="0.25">
      <c r="N3" s="7" t="s">
        <v>122</v>
      </c>
    </row>
    <row r="4" spans="1:15" s="406" customFormat="1" ht="18.75" x14ac:dyDescent="0.3">
      <c r="A4" s="405" t="s">
        <v>186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</row>
    <row r="6" spans="1:15" s="404" customFormat="1" ht="27.95" customHeight="1" x14ac:dyDescent="0.25">
      <c r="A6" s="407" t="s">
        <v>123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8"/>
    </row>
    <row r="7" spans="1:15" s="404" customFormat="1" ht="18" customHeight="1" x14ac:dyDescent="0.25">
      <c r="A7" s="409"/>
      <c r="B7" s="409" t="s">
        <v>124</v>
      </c>
      <c r="C7" s="409" t="s">
        <v>125</v>
      </c>
      <c r="D7" s="409" t="s">
        <v>126</v>
      </c>
      <c r="E7" s="409" t="s">
        <v>127</v>
      </c>
      <c r="F7" s="409" t="s">
        <v>128</v>
      </c>
      <c r="G7" s="409" t="s">
        <v>129</v>
      </c>
      <c r="H7" s="409" t="s">
        <v>130</v>
      </c>
      <c r="I7" s="409" t="s">
        <v>131</v>
      </c>
      <c r="J7" s="409" t="s">
        <v>132</v>
      </c>
      <c r="K7" s="409" t="s">
        <v>133</v>
      </c>
      <c r="L7" s="409" t="s">
        <v>134</v>
      </c>
      <c r="M7" s="409" t="s">
        <v>135</v>
      </c>
      <c r="N7" s="410" t="s">
        <v>136</v>
      </c>
    </row>
    <row r="8" spans="1:15" s="404" customFormat="1" ht="31.5" x14ac:dyDescent="0.25">
      <c r="A8" s="411" t="s">
        <v>187</v>
      </c>
      <c r="B8" s="425">
        <v>83.33</v>
      </c>
      <c r="C8" s="425">
        <v>83.33</v>
      </c>
      <c r="D8" s="425">
        <v>83.33</v>
      </c>
      <c r="E8" s="425">
        <v>83.33</v>
      </c>
      <c r="F8" s="425">
        <v>83.33</v>
      </c>
      <c r="G8" s="425">
        <v>83.33</v>
      </c>
      <c r="H8" s="425">
        <v>83.33</v>
      </c>
      <c r="I8" s="425">
        <v>83.33</v>
      </c>
      <c r="J8" s="425">
        <v>83.33</v>
      </c>
      <c r="K8" s="425">
        <v>83.33</v>
      </c>
      <c r="L8" s="425">
        <v>83.33</v>
      </c>
      <c r="M8" s="425">
        <v>83.33</v>
      </c>
      <c r="N8" s="410"/>
    </row>
    <row r="9" spans="1:15" s="404" customFormat="1" ht="24" customHeight="1" x14ac:dyDescent="0.25">
      <c r="A9" s="413" t="s">
        <v>137</v>
      </c>
      <c r="B9" s="414">
        <v>0</v>
      </c>
      <c r="C9" s="414">
        <v>164</v>
      </c>
      <c r="D9" s="414">
        <v>164</v>
      </c>
      <c r="E9" s="414">
        <v>203</v>
      </c>
      <c r="F9" s="414">
        <v>203</v>
      </c>
      <c r="G9" s="414">
        <v>203</v>
      </c>
      <c r="H9" s="414">
        <v>80</v>
      </c>
      <c r="I9" s="414">
        <v>79</v>
      </c>
      <c r="J9" s="414">
        <v>80</v>
      </c>
      <c r="K9" s="414">
        <v>86</v>
      </c>
      <c r="L9" s="414">
        <v>84</v>
      </c>
      <c r="M9" s="414">
        <v>84</v>
      </c>
      <c r="N9" s="415">
        <v>1430</v>
      </c>
      <c r="O9" s="416"/>
    </row>
    <row r="10" spans="1:15" s="404" customFormat="1" ht="24" customHeight="1" x14ac:dyDescent="0.25">
      <c r="A10" s="417" t="s">
        <v>145</v>
      </c>
      <c r="B10" s="418">
        <v>0</v>
      </c>
      <c r="C10" s="418">
        <v>13666.119999999999</v>
      </c>
      <c r="D10" s="418">
        <v>13666.119999999999</v>
      </c>
      <c r="E10" s="418">
        <v>16915.989999999998</v>
      </c>
      <c r="F10" s="418">
        <v>16915.989999999998</v>
      </c>
      <c r="G10" s="418">
        <v>16915.989999999998</v>
      </c>
      <c r="H10" s="418">
        <v>6666.4</v>
      </c>
      <c r="I10" s="418">
        <v>6583.07</v>
      </c>
      <c r="J10" s="418">
        <v>6666.4</v>
      </c>
      <c r="K10" s="418">
        <v>7166.38</v>
      </c>
      <c r="L10" s="418">
        <v>6999.72</v>
      </c>
      <c r="M10" s="418">
        <v>6999.72</v>
      </c>
      <c r="N10" s="418">
        <v>119161.9</v>
      </c>
    </row>
    <row r="11" spans="1:15" s="404" customFormat="1" ht="30" customHeight="1" x14ac:dyDescent="0.25">
      <c r="A11" s="417" t="s">
        <v>146</v>
      </c>
      <c r="B11" s="418">
        <v>0</v>
      </c>
      <c r="C11" s="418">
        <v>16399.343999999997</v>
      </c>
      <c r="D11" s="418">
        <v>16399.343999999997</v>
      </c>
      <c r="E11" s="418">
        <v>20299.187999999998</v>
      </c>
      <c r="F11" s="418">
        <v>20299.187999999998</v>
      </c>
      <c r="G11" s="418">
        <v>20299.187999999998</v>
      </c>
      <c r="H11" s="418">
        <v>7999.6799999999994</v>
      </c>
      <c r="I11" s="418">
        <v>7899.6839999999993</v>
      </c>
      <c r="J11" s="418">
        <v>7999.6799999999994</v>
      </c>
      <c r="K11" s="418">
        <v>8599.655999999999</v>
      </c>
      <c r="L11" s="418">
        <v>8399.6640000000007</v>
      </c>
      <c r="M11" s="418">
        <v>8399.6640000000007</v>
      </c>
      <c r="N11" s="418">
        <v>142994.27999999994</v>
      </c>
      <c r="O11" s="419"/>
    </row>
    <row r="12" spans="1:15" s="404" customFormat="1" ht="27.95" customHeight="1" x14ac:dyDescent="0.25">
      <c r="A12" s="407" t="s">
        <v>142</v>
      </c>
      <c r="B12" s="407"/>
      <c r="C12" s="407"/>
      <c r="D12" s="407"/>
      <c r="E12" s="407"/>
      <c r="F12" s="407"/>
      <c r="G12" s="407"/>
      <c r="H12" s="407"/>
      <c r="I12" s="407"/>
      <c r="J12" s="407"/>
      <c r="K12" s="407"/>
      <c r="L12" s="407"/>
      <c r="M12" s="407"/>
      <c r="N12" s="408"/>
    </row>
    <row r="13" spans="1:15" s="404" customFormat="1" ht="18" customHeight="1" x14ac:dyDescent="0.25">
      <c r="A13" s="409"/>
      <c r="B13" s="409" t="s">
        <v>124</v>
      </c>
      <c r="C13" s="409" t="s">
        <v>125</v>
      </c>
      <c r="D13" s="409" t="s">
        <v>126</v>
      </c>
      <c r="E13" s="409" t="s">
        <v>127</v>
      </c>
      <c r="F13" s="409" t="s">
        <v>128</v>
      </c>
      <c r="G13" s="409" t="s">
        <v>129</v>
      </c>
      <c r="H13" s="409" t="s">
        <v>130</v>
      </c>
      <c r="I13" s="409" t="s">
        <v>131</v>
      </c>
      <c r="J13" s="409" t="s">
        <v>132</v>
      </c>
      <c r="K13" s="409" t="s">
        <v>133</v>
      </c>
      <c r="L13" s="409" t="s">
        <v>134</v>
      </c>
      <c r="M13" s="409" t="s">
        <v>135</v>
      </c>
      <c r="N13" s="410" t="s">
        <v>136</v>
      </c>
    </row>
    <row r="14" spans="1:15" s="404" customFormat="1" ht="31.5" x14ac:dyDescent="0.25">
      <c r="A14" s="411" t="s">
        <v>187</v>
      </c>
      <c r="B14" s="425">
        <v>83.33</v>
      </c>
      <c r="C14" s="425">
        <v>83.33</v>
      </c>
      <c r="D14" s="425">
        <v>83.33</v>
      </c>
      <c r="E14" s="425">
        <v>83.33</v>
      </c>
      <c r="F14" s="425">
        <v>83.33</v>
      </c>
      <c r="G14" s="425">
        <v>83.33</v>
      </c>
      <c r="H14" s="425">
        <v>83.33</v>
      </c>
      <c r="I14" s="425">
        <v>83.33</v>
      </c>
      <c r="J14" s="425">
        <v>83.33</v>
      </c>
      <c r="K14" s="425">
        <v>83.33</v>
      </c>
      <c r="L14" s="425">
        <v>83.33</v>
      </c>
      <c r="M14" s="425">
        <v>83.33</v>
      </c>
      <c r="N14" s="410"/>
    </row>
    <row r="15" spans="1:15" s="404" customFormat="1" ht="24" customHeight="1" x14ac:dyDescent="0.25">
      <c r="A15" s="413" t="s">
        <v>137</v>
      </c>
      <c r="B15" s="414">
        <v>125</v>
      </c>
      <c r="C15" s="414">
        <v>125</v>
      </c>
      <c r="D15" s="414">
        <v>125</v>
      </c>
      <c r="E15" s="414">
        <v>125</v>
      </c>
      <c r="F15" s="414">
        <v>125</v>
      </c>
      <c r="G15" s="414">
        <v>125</v>
      </c>
      <c r="H15" s="414">
        <v>125</v>
      </c>
      <c r="I15" s="414">
        <v>125</v>
      </c>
      <c r="J15" s="414">
        <v>125</v>
      </c>
      <c r="K15" s="414">
        <v>125</v>
      </c>
      <c r="L15" s="414">
        <v>125</v>
      </c>
      <c r="M15" s="414">
        <v>125</v>
      </c>
      <c r="N15" s="415">
        <v>1500</v>
      </c>
      <c r="O15" s="416"/>
    </row>
    <row r="16" spans="1:15" s="404" customFormat="1" ht="24" customHeight="1" x14ac:dyDescent="0.25">
      <c r="A16" s="417" t="s">
        <v>147</v>
      </c>
      <c r="B16" s="418">
        <v>10416.25</v>
      </c>
      <c r="C16" s="418">
        <v>10416.25</v>
      </c>
      <c r="D16" s="418">
        <v>10416.25</v>
      </c>
      <c r="E16" s="418">
        <v>10416.25</v>
      </c>
      <c r="F16" s="418">
        <v>10416.25</v>
      </c>
      <c r="G16" s="418">
        <v>10416.25</v>
      </c>
      <c r="H16" s="418">
        <v>10416.25</v>
      </c>
      <c r="I16" s="418">
        <v>10416.25</v>
      </c>
      <c r="J16" s="418">
        <v>10416.25</v>
      </c>
      <c r="K16" s="418">
        <v>10416.25</v>
      </c>
      <c r="L16" s="418">
        <v>10416.25</v>
      </c>
      <c r="M16" s="418">
        <v>10416.25</v>
      </c>
      <c r="N16" s="418">
        <v>124995</v>
      </c>
    </row>
    <row r="17" spans="1:15" s="404" customFormat="1" ht="24" customHeight="1" x14ac:dyDescent="0.25">
      <c r="A17" s="417" t="s">
        <v>148</v>
      </c>
      <c r="B17" s="418">
        <v>12499.5</v>
      </c>
      <c r="C17" s="418">
        <v>12499.5</v>
      </c>
      <c r="D17" s="418">
        <v>12499.5</v>
      </c>
      <c r="E17" s="418">
        <v>12499.5</v>
      </c>
      <c r="F17" s="418">
        <v>12499.5</v>
      </c>
      <c r="G17" s="418">
        <v>12499.5</v>
      </c>
      <c r="H17" s="418">
        <v>12499.5</v>
      </c>
      <c r="I17" s="418">
        <v>12499.5</v>
      </c>
      <c r="J17" s="418">
        <v>12499.5</v>
      </c>
      <c r="K17" s="418">
        <v>12499.5</v>
      </c>
      <c r="L17" s="418">
        <v>12499.5</v>
      </c>
      <c r="M17" s="418">
        <v>12499.5</v>
      </c>
      <c r="N17" s="418">
        <v>149994</v>
      </c>
      <c r="O17" s="419"/>
    </row>
    <row r="18" spans="1:15" s="404" customFormat="1" ht="27.95" customHeight="1" x14ac:dyDescent="0.25">
      <c r="A18" s="407" t="s">
        <v>143</v>
      </c>
      <c r="B18" s="407"/>
      <c r="C18" s="407"/>
      <c r="D18" s="407"/>
      <c r="E18" s="407"/>
      <c r="F18" s="407"/>
      <c r="G18" s="407"/>
      <c r="H18" s="407"/>
      <c r="I18" s="407"/>
      <c r="J18" s="407"/>
      <c r="K18" s="407"/>
      <c r="L18" s="407"/>
      <c r="M18" s="407"/>
      <c r="N18" s="408"/>
    </row>
    <row r="19" spans="1:15" s="404" customFormat="1" ht="18" customHeight="1" x14ac:dyDescent="0.25">
      <c r="A19" s="409"/>
      <c r="B19" s="409" t="s">
        <v>124</v>
      </c>
      <c r="C19" s="409" t="s">
        <v>125</v>
      </c>
      <c r="D19" s="409" t="s">
        <v>126</v>
      </c>
      <c r="E19" s="409" t="s">
        <v>127</v>
      </c>
      <c r="F19" s="409" t="s">
        <v>128</v>
      </c>
      <c r="G19" s="409" t="s">
        <v>129</v>
      </c>
      <c r="H19" s="409" t="s">
        <v>130</v>
      </c>
      <c r="I19" s="409" t="s">
        <v>131</v>
      </c>
      <c r="J19" s="409" t="s">
        <v>132</v>
      </c>
      <c r="K19" s="409" t="s">
        <v>133</v>
      </c>
      <c r="L19" s="409" t="s">
        <v>134</v>
      </c>
      <c r="M19" s="409" t="s">
        <v>135</v>
      </c>
      <c r="N19" s="410" t="s">
        <v>136</v>
      </c>
    </row>
    <row r="20" spans="1:15" s="404" customFormat="1" ht="31.5" x14ac:dyDescent="0.25">
      <c r="A20" s="411" t="s">
        <v>187</v>
      </c>
      <c r="B20" s="425">
        <v>83.33</v>
      </c>
      <c r="C20" s="425">
        <v>83.33</v>
      </c>
      <c r="D20" s="425">
        <v>83.33</v>
      </c>
      <c r="E20" s="425">
        <v>83.33</v>
      </c>
      <c r="F20" s="425">
        <v>83.33</v>
      </c>
      <c r="G20" s="425">
        <v>83.33</v>
      </c>
      <c r="H20" s="425">
        <v>83.33</v>
      </c>
      <c r="I20" s="425">
        <v>83.33</v>
      </c>
      <c r="J20" s="425">
        <v>83.33</v>
      </c>
      <c r="K20" s="425">
        <v>83.33</v>
      </c>
      <c r="L20" s="425">
        <v>83.33</v>
      </c>
      <c r="M20" s="425">
        <v>83.33</v>
      </c>
      <c r="N20" s="410"/>
    </row>
    <row r="21" spans="1:15" s="404" customFormat="1" ht="24" customHeight="1" x14ac:dyDescent="0.25">
      <c r="A21" s="413" t="s">
        <v>137</v>
      </c>
      <c r="B21" s="414">
        <v>250</v>
      </c>
      <c r="C21" s="414">
        <v>250</v>
      </c>
      <c r="D21" s="414">
        <v>250</v>
      </c>
      <c r="E21" s="414">
        <v>250</v>
      </c>
      <c r="F21" s="414">
        <v>250</v>
      </c>
      <c r="G21" s="414">
        <v>250</v>
      </c>
      <c r="H21" s="414">
        <v>250</v>
      </c>
      <c r="I21" s="414">
        <v>250</v>
      </c>
      <c r="J21" s="414">
        <v>250</v>
      </c>
      <c r="K21" s="414">
        <v>250</v>
      </c>
      <c r="L21" s="414">
        <v>250</v>
      </c>
      <c r="M21" s="414">
        <v>250</v>
      </c>
      <c r="N21" s="415">
        <v>3000</v>
      </c>
      <c r="O21" s="416"/>
    </row>
    <row r="22" spans="1:15" s="404" customFormat="1" ht="24" customHeight="1" x14ac:dyDescent="0.25">
      <c r="A22" s="417" t="s">
        <v>149</v>
      </c>
      <c r="B22" s="418">
        <v>20832.5</v>
      </c>
      <c r="C22" s="418">
        <v>20832.5</v>
      </c>
      <c r="D22" s="418">
        <v>20832.5</v>
      </c>
      <c r="E22" s="418">
        <v>20832.5</v>
      </c>
      <c r="F22" s="418">
        <v>20832.5</v>
      </c>
      <c r="G22" s="418">
        <v>20832.5</v>
      </c>
      <c r="H22" s="418">
        <v>20832.5</v>
      </c>
      <c r="I22" s="418">
        <v>20832.5</v>
      </c>
      <c r="J22" s="418">
        <v>20832.5</v>
      </c>
      <c r="K22" s="418">
        <v>20832.5</v>
      </c>
      <c r="L22" s="418">
        <v>20832.5</v>
      </c>
      <c r="M22" s="418">
        <v>20832.5</v>
      </c>
      <c r="N22" s="418">
        <v>249990</v>
      </c>
    </row>
    <row r="23" spans="1:15" s="404" customFormat="1" ht="24" customHeight="1" x14ac:dyDescent="0.25">
      <c r="A23" s="417" t="s">
        <v>150</v>
      </c>
      <c r="B23" s="418">
        <v>24999</v>
      </c>
      <c r="C23" s="418">
        <v>24999</v>
      </c>
      <c r="D23" s="418">
        <v>24999</v>
      </c>
      <c r="E23" s="418">
        <v>24999</v>
      </c>
      <c r="F23" s="418">
        <v>24999</v>
      </c>
      <c r="G23" s="418">
        <v>24999</v>
      </c>
      <c r="H23" s="418">
        <v>24999</v>
      </c>
      <c r="I23" s="418">
        <v>24999</v>
      </c>
      <c r="J23" s="418">
        <v>24999</v>
      </c>
      <c r="K23" s="418">
        <v>24999</v>
      </c>
      <c r="L23" s="418">
        <v>24999</v>
      </c>
      <c r="M23" s="418">
        <v>24999</v>
      </c>
      <c r="N23" s="418">
        <v>299988</v>
      </c>
      <c r="O23" s="419"/>
    </row>
    <row r="24" spans="1:15" s="404" customFormat="1" ht="27.95" customHeight="1" x14ac:dyDescent="0.25">
      <c r="A24" s="407" t="s">
        <v>144</v>
      </c>
      <c r="B24" s="407"/>
      <c r="C24" s="407"/>
      <c r="D24" s="407"/>
      <c r="E24" s="407"/>
      <c r="F24" s="407"/>
      <c r="G24" s="407"/>
      <c r="H24" s="407"/>
      <c r="I24" s="407"/>
      <c r="J24" s="407"/>
      <c r="K24" s="407"/>
      <c r="L24" s="407"/>
      <c r="M24" s="407"/>
      <c r="N24" s="408"/>
    </row>
    <row r="25" spans="1:15" s="404" customFormat="1" ht="18" customHeight="1" x14ac:dyDescent="0.25">
      <c r="A25" s="409"/>
      <c r="B25" s="409" t="s">
        <v>124</v>
      </c>
      <c r="C25" s="409" t="s">
        <v>125</v>
      </c>
      <c r="D25" s="409" t="s">
        <v>126</v>
      </c>
      <c r="E25" s="409" t="s">
        <v>127</v>
      </c>
      <c r="F25" s="409" t="s">
        <v>128</v>
      </c>
      <c r="G25" s="409" t="s">
        <v>129</v>
      </c>
      <c r="H25" s="409" t="s">
        <v>130</v>
      </c>
      <c r="I25" s="409" t="s">
        <v>131</v>
      </c>
      <c r="J25" s="409" t="s">
        <v>132</v>
      </c>
      <c r="K25" s="409" t="s">
        <v>133</v>
      </c>
      <c r="L25" s="409" t="s">
        <v>134</v>
      </c>
      <c r="M25" s="409" t="s">
        <v>135</v>
      </c>
      <c r="N25" s="410" t="s">
        <v>136</v>
      </c>
    </row>
    <row r="26" spans="1:15" s="404" customFormat="1" ht="31.5" x14ac:dyDescent="0.25">
      <c r="A26" s="411" t="s">
        <v>187</v>
      </c>
      <c r="B26" s="425">
        <v>83.33</v>
      </c>
      <c r="C26" s="425">
        <v>83.33</v>
      </c>
      <c r="D26" s="425">
        <v>83.33</v>
      </c>
      <c r="E26" s="425">
        <v>83.33</v>
      </c>
      <c r="F26" s="425">
        <v>83.33</v>
      </c>
      <c r="G26" s="425">
        <v>83.33</v>
      </c>
      <c r="H26" s="425">
        <v>83.33</v>
      </c>
      <c r="I26" s="425">
        <v>83.33</v>
      </c>
      <c r="J26" s="425">
        <v>83.33</v>
      </c>
      <c r="K26" s="425">
        <v>83.33</v>
      </c>
      <c r="L26" s="425">
        <v>83.33</v>
      </c>
      <c r="M26" s="425">
        <v>83.33</v>
      </c>
      <c r="N26" s="410"/>
    </row>
    <row r="27" spans="1:15" s="404" customFormat="1" ht="24" customHeight="1" x14ac:dyDescent="0.25">
      <c r="A27" s="413" t="s">
        <v>137</v>
      </c>
      <c r="B27" s="414">
        <v>375</v>
      </c>
      <c r="C27" s="414">
        <v>375</v>
      </c>
      <c r="D27" s="414">
        <v>375</v>
      </c>
      <c r="E27" s="414">
        <v>375</v>
      </c>
      <c r="F27" s="414">
        <v>375</v>
      </c>
      <c r="G27" s="414">
        <v>375</v>
      </c>
      <c r="H27" s="414">
        <v>375</v>
      </c>
      <c r="I27" s="414">
        <v>375</v>
      </c>
      <c r="J27" s="414">
        <v>375</v>
      </c>
      <c r="K27" s="414">
        <v>375</v>
      </c>
      <c r="L27" s="414">
        <v>375</v>
      </c>
      <c r="M27" s="414">
        <v>375</v>
      </c>
      <c r="N27" s="415">
        <v>4500</v>
      </c>
      <c r="O27" s="416"/>
    </row>
    <row r="28" spans="1:15" s="404" customFormat="1" ht="24" customHeight="1" x14ac:dyDescent="0.25">
      <c r="A28" s="417" t="s">
        <v>151</v>
      </c>
      <c r="B28" s="418">
        <v>31248.75</v>
      </c>
      <c r="C28" s="418">
        <v>31248.75</v>
      </c>
      <c r="D28" s="418">
        <v>31248.75</v>
      </c>
      <c r="E28" s="418">
        <v>31248.75</v>
      </c>
      <c r="F28" s="418">
        <v>31248.75</v>
      </c>
      <c r="G28" s="418">
        <v>31248.75</v>
      </c>
      <c r="H28" s="418">
        <v>31248.75</v>
      </c>
      <c r="I28" s="418">
        <v>31248.75</v>
      </c>
      <c r="J28" s="418">
        <v>31248.75</v>
      </c>
      <c r="K28" s="418">
        <v>31248.75</v>
      </c>
      <c r="L28" s="418">
        <v>31248.75</v>
      </c>
      <c r="M28" s="418">
        <v>31248.75</v>
      </c>
      <c r="N28" s="418">
        <v>374985</v>
      </c>
    </row>
    <row r="29" spans="1:15" s="404" customFormat="1" ht="24" customHeight="1" x14ac:dyDescent="0.25">
      <c r="A29" s="417" t="s">
        <v>152</v>
      </c>
      <c r="B29" s="418">
        <v>37498.5</v>
      </c>
      <c r="C29" s="418">
        <v>37498.5</v>
      </c>
      <c r="D29" s="418">
        <v>37498.5</v>
      </c>
      <c r="E29" s="418">
        <v>37498.5</v>
      </c>
      <c r="F29" s="418">
        <v>37498.5</v>
      </c>
      <c r="G29" s="418">
        <v>37498.5</v>
      </c>
      <c r="H29" s="418">
        <v>37498.5</v>
      </c>
      <c r="I29" s="418">
        <v>37498.5</v>
      </c>
      <c r="J29" s="418">
        <v>37498.5</v>
      </c>
      <c r="K29" s="418">
        <v>37498.5</v>
      </c>
      <c r="L29" s="418">
        <v>37498.5</v>
      </c>
      <c r="M29" s="418">
        <v>37498.5</v>
      </c>
      <c r="N29" s="418">
        <v>449982</v>
      </c>
      <c r="O29" s="419"/>
    </row>
    <row r="30" spans="1:15" s="423" customFormat="1" ht="26.25" customHeight="1" x14ac:dyDescent="0.25">
      <c r="A30" s="420" t="s">
        <v>153</v>
      </c>
      <c r="B30" s="421">
        <v>62497.5</v>
      </c>
      <c r="C30" s="421">
        <v>76163.62</v>
      </c>
      <c r="D30" s="421">
        <v>76163.62</v>
      </c>
      <c r="E30" s="421">
        <v>79413.489999999991</v>
      </c>
      <c r="F30" s="421">
        <v>79413.489999999991</v>
      </c>
      <c r="G30" s="421">
        <v>79413.489999999991</v>
      </c>
      <c r="H30" s="421">
        <v>69163.899999999994</v>
      </c>
      <c r="I30" s="421">
        <v>69080.570000000007</v>
      </c>
      <c r="J30" s="421">
        <v>69163.899999999994</v>
      </c>
      <c r="K30" s="421">
        <v>69663.88</v>
      </c>
      <c r="L30" s="421">
        <v>69497.22</v>
      </c>
      <c r="M30" s="421">
        <v>69497.22</v>
      </c>
      <c r="N30" s="422">
        <v>869131.9</v>
      </c>
    </row>
    <row r="31" spans="1:15" s="423" customFormat="1" ht="30" customHeight="1" x14ac:dyDescent="0.25">
      <c r="A31" s="420" t="s">
        <v>154</v>
      </c>
      <c r="B31" s="421">
        <v>74997</v>
      </c>
      <c r="C31" s="421">
        <v>91396.343999999997</v>
      </c>
      <c r="D31" s="421">
        <v>91396.343999999997</v>
      </c>
      <c r="E31" s="421">
        <v>95296.187999999995</v>
      </c>
      <c r="F31" s="421">
        <v>95296.187999999995</v>
      </c>
      <c r="G31" s="421">
        <v>95296.187999999995</v>
      </c>
      <c r="H31" s="421">
        <v>82996.679999999993</v>
      </c>
      <c r="I31" s="421">
        <v>82896.684000000008</v>
      </c>
      <c r="J31" s="421">
        <v>82996.679999999993</v>
      </c>
      <c r="K31" s="421">
        <v>83596.656000000003</v>
      </c>
      <c r="L31" s="421">
        <v>83396.664000000004</v>
      </c>
      <c r="M31" s="421">
        <v>83396.664000000004</v>
      </c>
      <c r="N31" s="422">
        <v>1042958.2799999999</v>
      </c>
      <c r="O31" s="424"/>
    </row>
    <row r="32" spans="1:15" s="404" customFormat="1" x14ac:dyDescent="0.25">
      <c r="O32" s="419"/>
    </row>
    <row r="33" spans="1:1" s="404" customFormat="1" x14ac:dyDescent="0.25">
      <c r="A33" s="404" t="s">
        <v>188</v>
      </c>
    </row>
    <row r="34" spans="1:1" s="404" customFormat="1" x14ac:dyDescent="0.25">
      <c r="A34" s="426" t="s">
        <v>189</v>
      </c>
    </row>
  </sheetData>
  <mergeCells count="5">
    <mergeCell ref="A4:N4"/>
    <mergeCell ref="A6:N6"/>
    <mergeCell ref="A12:N12"/>
    <mergeCell ref="A18:N18"/>
    <mergeCell ref="A24:N24"/>
  </mergeCells>
  <pageMargins left="0.7" right="0.7" top="0.75" bottom="0.75" header="0.3" footer="0.3"/>
  <pageSetup paperSize="8" scale="86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topLeftCell="A2" workbookViewId="0">
      <selection activeCell="K21" sqref="K21"/>
    </sheetView>
  </sheetViews>
  <sheetFormatPr defaultRowHeight="15.75" x14ac:dyDescent="0.25"/>
  <cols>
    <col min="1" max="1" width="12.42578125" style="9" customWidth="1"/>
    <col min="2" max="6" width="16.7109375" style="9" customWidth="1"/>
    <col min="7" max="7" width="19.5703125" style="9" customWidth="1"/>
    <col min="8" max="8" width="16" style="9" customWidth="1"/>
    <col min="9" max="21" width="16.7109375" style="9" customWidth="1"/>
    <col min="22" max="16384" width="9.140625" style="9"/>
  </cols>
  <sheetData>
    <row r="2" spans="1:12" s="8" customFormat="1" collapsed="1" x14ac:dyDescent="0.2">
      <c r="A2" s="1"/>
      <c r="B2" s="2"/>
      <c r="C2" s="3"/>
      <c r="D2" s="4"/>
      <c r="E2" s="5"/>
      <c r="G2" s="6"/>
      <c r="H2" s="7" t="s">
        <v>180</v>
      </c>
      <c r="I2" s="6"/>
      <c r="J2" s="6"/>
      <c r="K2" s="6"/>
      <c r="L2" s="6"/>
    </row>
    <row r="3" spans="1:12" s="8" customFormat="1" x14ac:dyDescent="0.2">
      <c r="A3" s="1"/>
      <c r="B3" s="2"/>
      <c r="C3" s="3"/>
      <c r="D3" s="4"/>
      <c r="E3" s="5"/>
      <c r="G3" s="6"/>
      <c r="H3" s="7" t="s">
        <v>88</v>
      </c>
      <c r="I3" s="6"/>
      <c r="J3" s="6"/>
      <c r="K3" s="6"/>
      <c r="L3" s="6"/>
    </row>
    <row r="4" spans="1:12" s="8" customFormat="1" x14ac:dyDescent="0.2">
      <c r="A4" s="1"/>
      <c r="B4" s="2"/>
      <c r="C4" s="3"/>
      <c r="D4" s="4"/>
      <c r="E4" s="5"/>
      <c r="G4" s="6"/>
      <c r="H4" s="7" t="s">
        <v>122</v>
      </c>
      <c r="I4" s="6"/>
      <c r="J4" s="6"/>
      <c r="K4" s="6"/>
      <c r="L4" s="6"/>
    </row>
    <row r="5" spans="1:12" s="8" customFormat="1" x14ac:dyDescent="0.2">
      <c r="A5" s="1"/>
      <c r="B5" s="2"/>
      <c r="C5" s="3"/>
      <c r="D5" s="4"/>
      <c r="E5" s="5"/>
      <c r="F5" s="7"/>
      <c r="G5" s="6"/>
      <c r="H5" s="6"/>
      <c r="I5" s="6"/>
      <c r="J5" s="6"/>
      <c r="K5" s="6"/>
      <c r="L5" s="6"/>
    </row>
    <row r="6" spans="1:12" ht="15.75" customHeight="1" x14ac:dyDescent="0.3">
      <c r="A6" s="178" t="s">
        <v>138</v>
      </c>
      <c r="B6" s="178"/>
      <c r="C6" s="178"/>
      <c r="D6" s="178"/>
      <c r="E6" s="178"/>
      <c r="F6" s="178"/>
      <c r="G6" s="178"/>
      <c r="H6" s="178"/>
    </row>
    <row r="7" spans="1:12" ht="19.5" x14ac:dyDescent="0.35">
      <c r="B7" s="179" t="s">
        <v>355</v>
      </c>
      <c r="C7" s="179"/>
      <c r="D7" s="179"/>
      <c r="E7" s="179"/>
      <c r="F7" s="179"/>
      <c r="G7" s="179"/>
      <c r="H7" s="179"/>
    </row>
    <row r="9" spans="1:12" ht="63" x14ac:dyDescent="0.25">
      <c r="A9" s="10"/>
      <c r="B9" s="10"/>
      <c r="C9" s="12" t="s">
        <v>137</v>
      </c>
      <c r="D9" s="12" t="s">
        <v>155</v>
      </c>
      <c r="E9" s="12" t="s">
        <v>156</v>
      </c>
      <c r="F9" s="12" t="s">
        <v>157</v>
      </c>
      <c r="G9" s="12" t="s">
        <v>158</v>
      </c>
      <c r="H9" s="12" t="s">
        <v>159</v>
      </c>
    </row>
    <row r="10" spans="1:12" x14ac:dyDescent="0.25">
      <c r="A10" s="173" t="s">
        <v>160</v>
      </c>
      <c r="B10" s="11" t="s">
        <v>161</v>
      </c>
      <c r="C10" s="13"/>
      <c r="D10" s="14"/>
      <c r="E10" s="14">
        <f>C10*D10</f>
        <v>0</v>
      </c>
      <c r="F10" s="14">
        <f>3*E10</f>
        <v>0</v>
      </c>
      <c r="G10" s="174">
        <f>F10+F11+F12+F13</f>
        <v>49446.080000000002</v>
      </c>
      <c r="H10" s="175">
        <f>G10*1.2</f>
        <v>59335.296000000002</v>
      </c>
    </row>
    <row r="11" spans="1:12" x14ac:dyDescent="0.25">
      <c r="A11" s="173"/>
      <c r="B11" s="11" t="s">
        <v>162</v>
      </c>
      <c r="C11" s="13"/>
      <c r="D11" s="14"/>
      <c r="E11" s="14">
        <f t="shared" ref="E11:E13" si="0">C11*D11</f>
        <v>0</v>
      </c>
      <c r="F11" s="14">
        <f t="shared" ref="F11:F12" si="1">3*E11</f>
        <v>0</v>
      </c>
      <c r="G11" s="174"/>
      <c r="H11" s="176"/>
    </row>
    <row r="12" spans="1:12" x14ac:dyDescent="0.25">
      <c r="A12" s="173"/>
      <c r="B12" s="11" t="s">
        <v>163</v>
      </c>
      <c r="C12" s="13"/>
      <c r="D12" s="14"/>
      <c r="E12" s="14">
        <f t="shared" si="0"/>
        <v>0</v>
      </c>
      <c r="F12" s="14">
        <f t="shared" si="1"/>
        <v>0</v>
      </c>
      <c r="G12" s="174"/>
      <c r="H12" s="176"/>
    </row>
    <row r="13" spans="1:12" x14ac:dyDescent="0.25">
      <c r="A13" s="173"/>
      <c r="B13" s="11" t="s">
        <v>164</v>
      </c>
      <c r="C13" s="13">
        <v>764</v>
      </c>
      <c r="D13" s="14">
        <v>64.72</v>
      </c>
      <c r="E13" s="14">
        <f t="shared" si="0"/>
        <v>49446.080000000002</v>
      </c>
      <c r="F13" s="14">
        <f>1*E13</f>
        <v>49446.080000000002</v>
      </c>
      <c r="G13" s="174"/>
      <c r="H13" s="177"/>
    </row>
    <row r="14" spans="1:12" x14ac:dyDescent="0.25">
      <c r="A14" s="15"/>
      <c r="B14" s="15"/>
      <c r="C14" s="16"/>
      <c r="D14" s="17"/>
      <c r="E14" s="17"/>
      <c r="F14" s="17"/>
      <c r="G14" s="17"/>
      <c r="H14" s="15"/>
    </row>
    <row r="15" spans="1:12" x14ac:dyDescent="0.25">
      <c r="A15" s="18"/>
      <c r="B15" s="18" t="s">
        <v>165</v>
      </c>
      <c r="C15" s="19"/>
      <c r="D15" s="20"/>
      <c r="E15" s="20"/>
      <c r="F15" s="20"/>
      <c r="G15" s="20">
        <f>G10</f>
        <v>49446.080000000002</v>
      </c>
      <c r="H15" s="20">
        <f>H10</f>
        <v>59335.296000000002</v>
      </c>
    </row>
    <row r="22" spans="7:7" x14ac:dyDescent="0.25">
      <c r="G22" s="137"/>
    </row>
    <row r="23" spans="7:7" x14ac:dyDescent="0.25">
      <c r="G23" s="138"/>
    </row>
    <row r="24" spans="7:7" x14ac:dyDescent="0.25">
      <c r="G24" s="138"/>
    </row>
    <row r="25" spans="7:7" x14ac:dyDescent="0.25">
      <c r="G25" s="137"/>
    </row>
    <row r="26" spans="7:7" x14ac:dyDescent="0.25">
      <c r="G26" s="138"/>
    </row>
    <row r="27" spans="7:7" x14ac:dyDescent="0.25">
      <c r="G27" s="138"/>
    </row>
  </sheetData>
  <mergeCells count="5">
    <mergeCell ref="A10:A13"/>
    <mergeCell ref="G10:G13"/>
    <mergeCell ref="H10:H13"/>
    <mergeCell ref="A6:H6"/>
    <mergeCell ref="B7:H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view="pageBreakPreview" zoomScale="115" zoomScaleNormal="100" zoomScaleSheetLayoutView="115" workbookViewId="0">
      <selection activeCell="K21" sqref="K21"/>
    </sheetView>
  </sheetViews>
  <sheetFormatPr defaultRowHeight="15" x14ac:dyDescent="0.25"/>
  <cols>
    <col min="1" max="1" width="9.140625" style="227"/>
    <col min="2" max="2" width="36" style="228" customWidth="1"/>
    <col min="3" max="3" width="12" style="227" customWidth="1"/>
    <col min="4" max="4" width="9.7109375" style="229" customWidth="1"/>
    <col min="5" max="5" width="14" style="229" customWidth="1"/>
    <col min="6" max="6" width="16.42578125" style="229" customWidth="1"/>
    <col min="7" max="7" width="9.140625" style="205" customWidth="1"/>
    <col min="8" max="16384" width="9.140625" style="205"/>
  </cols>
  <sheetData>
    <row r="1" spans="1:14" s="8" customFormat="1" ht="15.75" collapsed="1" x14ac:dyDescent="0.2">
      <c r="A1" s="1"/>
      <c r="B1" s="2"/>
      <c r="C1" s="3"/>
      <c r="D1" s="4"/>
      <c r="E1" s="5"/>
      <c r="F1" s="7" t="s">
        <v>180</v>
      </c>
      <c r="G1" s="6"/>
      <c r="H1" s="6"/>
      <c r="I1" s="6"/>
      <c r="J1" s="6"/>
      <c r="K1" s="6"/>
      <c r="L1" s="6"/>
    </row>
    <row r="2" spans="1:14" s="8" customFormat="1" ht="15.75" x14ac:dyDescent="0.2">
      <c r="A2" s="1"/>
      <c r="B2" s="2"/>
      <c r="C2" s="3"/>
      <c r="D2" s="4"/>
      <c r="E2" s="5"/>
      <c r="F2" s="7" t="s">
        <v>88</v>
      </c>
      <c r="G2" s="6"/>
      <c r="H2" s="6"/>
      <c r="I2" s="6"/>
      <c r="J2" s="6"/>
      <c r="K2" s="6"/>
      <c r="L2" s="6"/>
    </row>
    <row r="3" spans="1:14" s="8" customFormat="1" ht="15.75" x14ac:dyDescent="0.2">
      <c r="A3" s="1"/>
      <c r="B3" s="2"/>
      <c r="C3" s="3"/>
      <c r="D3" s="4"/>
      <c r="E3" s="5"/>
      <c r="F3" s="7" t="s">
        <v>122</v>
      </c>
      <c r="G3" s="6"/>
      <c r="H3" s="6"/>
      <c r="I3" s="6"/>
      <c r="J3" s="6"/>
      <c r="K3" s="6"/>
      <c r="L3" s="6"/>
    </row>
    <row r="4" spans="1:14" s="202" customFormat="1" ht="20.25" customHeight="1" x14ac:dyDescent="0.2">
      <c r="N4" s="203"/>
    </row>
    <row r="5" spans="1:14" x14ac:dyDescent="0.25">
      <c r="A5" s="204" t="s">
        <v>166</v>
      </c>
      <c r="B5" s="204"/>
      <c r="C5" s="204"/>
      <c r="D5" s="204"/>
      <c r="E5" s="204"/>
      <c r="F5" s="204"/>
    </row>
    <row r="6" spans="1:14" s="207" customFormat="1" x14ac:dyDescent="0.25">
      <c r="A6" s="206" t="s">
        <v>181</v>
      </c>
      <c r="B6" s="206"/>
      <c r="C6" s="206"/>
      <c r="D6" s="206"/>
      <c r="E6" s="206"/>
      <c r="F6" s="206"/>
    </row>
    <row r="7" spans="1:14" s="207" customFormat="1" x14ac:dyDescent="0.25">
      <c r="A7" s="208"/>
      <c r="B7" s="209"/>
      <c r="C7" s="208"/>
      <c r="D7" s="210"/>
      <c r="E7" s="210"/>
      <c r="F7" s="210"/>
    </row>
    <row r="8" spans="1:14" s="207" customFormat="1" x14ac:dyDescent="0.25">
      <c r="A8" s="211">
        <v>1</v>
      </c>
      <c r="B8" s="212" t="s">
        <v>167</v>
      </c>
      <c r="C8" s="211" t="s">
        <v>182</v>
      </c>
      <c r="D8" s="213">
        <v>7.1599999999999997E-2</v>
      </c>
      <c r="E8" s="214">
        <v>72.037499999999994</v>
      </c>
      <c r="F8" s="214">
        <v>5.1578849999999994</v>
      </c>
      <c r="I8" s="215"/>
      <c r="J8" s="216"/>
    </row>
    <row r="9" spans="1:14" s="207" customFormat="1" x14ac:dyDescent="0.25">
      <c r="A9" s="211">
        <v>2</v>
      </c>
      <c r="B9" s="212" t="s">
        <v>168</v>
      </c>
      <c r="C9" s="211" t="s">
        <v>182</v>
      </c>
      <c r="D9" s="213">
        <v>7.1599999999999997E-2</v>
      </c>
      <c r="E9" s="214">
        <v>60.955833333333331</v>
      </c>
      <c r="F9" s="214">
        <v>4.3644376666666664</v>
      </c>
    </row>
    <row r="10" spans="1:14" s="207" customFormat="1" x14ac:dyDescent="0.25">
      <c r="A10" s="211"/>
      <c r="B10" s="212" t="s">
        <v>169</v>
      </c>
      <c r="C10" s="211" t="s">
        <v>170</v>
      </c>
      <c r="D10" s="217"/>
      <c r="E10" s="214"/>
      <c r="F10" s="214">
        <v>9.5223226666666658</v>
      </c>
    </row>
    <row r="11" spans="1:14" s="207" customFormat="1" x14ac:dyDescent="0.25">
      <c r="A11" s="211">
        <v>3</v>
      </c>
      <c r="B11" s="212" t="s">
        <v>171</v>
      </c>
      <c r="C11" s="211"/>
      <c r="D11" s="218">
        <v>0.75</v>
      </c>
      <c r="E11" s="214"/>
      <c r="F11" s="214">
        <v>7.1417419999999989</v>
      </c>
    </row>
    <row r="12" spans="1:14" s="207" customFormat="1" x14ac:dyDescent="0.25">
      <c r="A12" s="211"/>
      <c r="B12" s="212" t="s">
        <v>169</v>
      </c>
      <c r="C12" s="211"/>
      <c r="D12" s="218"/>
      <c r="E12" s="214"/>
      <c r="F12" s="214">
        <v>16.664064666666665</v>
      </c>
    </row>
    <row r="13" spans="1:14" s="207" customFormat="1" x14ac:dyDescent="0.25">
      <c r="A13" s="211">
        <v>4</v>
      </c>
      <c r="B13" s="212" t="s">
        <v>172</v>
      </c>
      <c r="C13" s="211"/>
      <c r="D13" s="218">
        <v>0.7</v>
      </c>
      <c r="E13" s="214"/>
      <c r="F13" s="214">
        <v>11.664845266666665</v>
      </c>
    </row>
    <row r="14" spans="1:14" s="207" customFormat="1" x14ac:dyDescent="0.25">
      <c r="A14" s="211">
        <v>5</v>
      </c>
      <c r="B14" s="212" t="s">
        <v>173</v>
      </c>
      <c r="C14" s="211"/>
      <c r="D14" s="218">
        <v>0.5</v>
      </c>
      <c r="E14" s="214"/>
      <c r="F14" s="214">
        <v>8.3320323333333324</v>
      </c>
    </row>
    <row r="15" spans="1:14" s="207" customFormat="1" x14ac:dyDescent="0.25">
      <c r="A15" s="211"/>
      <c r="B15" s="212" t="s">
        <v>174</v>
      </c>
      <c r="C15" s="211"/>
      <c r="D15" s="214"/>
      <c r="E15" s="214"/>
      <c r="F15" s="214">
        <v>36.650942266666668</v>
      </c>
    </row>
    <row r="16" spans="1:14" s="207" customFormat="1" x14ac:dyDescent="0.25">
      <c r="A16" s="211">
        <v>6</v>
      </c>
      <c r="B16" s="212" t="s">
        <v>175</v>
      </c>
      <c r="C16" s="211"/>
      <c r="D16" s="218">
        <v>0.3</v>
      </c>
      <c r="E16" s="214"/>
      <c r="F16" s="214">
        <v>10.995282680000001</v>
      </c>
    </row>
    <row r="17" spans="1:9" s="207" customFormat="1" x14ac:dyDescent="0.25">
      <c r="A17" s="211">
        <v>7</v>
      </c>
      <c r="B17" s="212" t="s">
        <v>176</v>
      </c>
      <c r="C17" s="211"/>
      <c r="D17" s="219">
        <v>7.0000000000000001E-3</v>
      </c>
      <c r="E17" s="214"/>
      <c r="F17" s="214">
        <v>0.25655659586666668</v>
      </c>
    </row>
    <row r="18" spans="1:9" s="207" customFormat="1" x14ac:dyDescent="0.25">
      <c r="A18" s="211"/>
      <c r="B18" s="212" t="s">
        <v>183</v>
      </c>
      <c r="C18" s="211"/>
      <c r="D18" s="220"/>
      <c r="E18" s="214"/>
      <c r="F18" s="214">
        <v>47.912781542533338</v>
      </c>
    </row>
    <row r="19" spans="1:9" s="207" customFormat="1" x14ac:dyDescent="0.25">
      <c r="A19" s="211">
        <v>8</v>
      </c>
      <c r="B19" s="212" t="s">
        <v>177</v>
      </c>
      <c r="C19" s="211"/>
      <c r="D19" s="218">
        <v>0.2</v>
      </c>
      <c r="E19" s="214"/>
      <c r="F19" s="214">
        <v>9.6025563085066672</v>
      </c>
    </row>
    <row r="20" spans="1:9" s="207" customFormat="1" x14ac:dyDescent="0.25">
      <c r="A20" s="211">
        <v>9</v>
      </c>
      <c r="B20" s="212" t="s">
        <v>178</v>
      </c>
      <c r="C20" s="211"/>
      <c r="D20" s="218">
        <v>0.15</v>
      </c>
      <c r="E20" s="214"/>
      <c r="F20" s="214">
        <v>7.2069172313800003</v>
      </c>
    </row>
    <row r="21" spans="1:9" s="207" customFormat="1" ht="9" customHeight="1" x14ac:dyDescent="0.25">
      <c r="A21" s="211"/>
      <c r="B21" s="212"/>
      <c r="C21" s="211"/>
      <c r="D21" s="214"/>
      <c r="E21" s="214"/>
      <c r="F21" s="214"/>
    </row>
    <row r="22" spans="1:9" s="207" customFormat="1" x14ac:dyDescent="0.25">
      <c r="A22" s="211">
        <v>10</v>
      </c>
      <c r="B22" s="212" t="s">
        <v>179</v>
      </c>
      <c r="C22" s="211"/>
      <c r="D22" s="214"/>
      <c r="E22" s="214"/>
      <c r="F22" s="214">
        <v>64.722255082420006</v>
      </c>
    </row>
    <row r="23" spans="1:9" s="207" customFormat="1" x14ac:dyDescent="0.25">
      <c r="A23" s="221"/>
      <c r="B23" s="222"/>
      <c r="C23" s="221"/>
      <c r="D23" s="223"/>
      <c r="E23" s="223"/>
      <c r="F23" s="223"/>
    </row>
    <row r="24" spans="1:9" s="207" customFormat="1" x14ac:dyDescent="0.25">
      <c r="A24" s="211"/>
      <c r="B24" s="224" t="s">
        <v>184</v>
      </c>
      <c r="C24" s="225" t="s">
        <v>185</v>
      </c>
      <c r="D24" s="226">
        <v>7.1599999999999997E-2</v>
      </c>
      <c r="E24" s="214"/>
      <c r="F24" s="214"/>
      <c r="I24" s="215"/>
    </row>
  </sheetData>
  <mergeCells count="2">
    <mergeCell ref="A5:F5"/>
    <mergeCell ref="A6:F6"/>
  </mergeCells>
  <pageMargins left="0.7" right="0.7" top="0.75" bottom="0.75" header="0.3" footer="0.3"/>
  <pageSetup paperSize="9" scale="89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6"/>
  <sheetViews>
    <sheetView zoomScaleNormal="100" workbookViewId="0">
      <selection activeCell="K21" sqref="K21"/>
    </sheetView>
  </sheetViews>
  <sheetFormatPr defaultRowHeight="15" x14ac:dyDescent="0.25"/>
  <cols>
    <col min="1" max="1" width="9.140625" style="21"/>
    <col min="2" max="2" width="6.140625" style="22" customWidth="1"/>
    <col min="3" max="3" width="8.28515625" style="21" customWidth="1"/>
    <col min="4" max="4" width="33.7109375" style="21" customWidth="1"/>
    <col min="5" max="5" width="12" style="21" customWidth="1"/>
    <col min="6" max="6" width="14.7109375" style="21" customWidth="1"/>
    <col min="7" max="7" width="15.28515625" style="21" customWidth="1"/>
    <col min="8" max="16384" width="9.140625" style="21"/>
  </cols>
  <sheetData>
    <row r="3" spans="2:12" ht="42" customHeight="1" x14ac:dyDescent="0.25">
      <c r="B3" s="180" t="s">
        <v>204</v>
      </c>
      <c r="C3" s="180"/>
      <c r="D3" s="180"/>
      <c r="E3" s="180"/>
      <c r="F3" s="180"/>
      <c r="G3" s="180"/>
    </row>
    <row r="4" spans="2:12" s="9" customFormat="1" ht="19.5" x14ac:dyDescent="0.35">
      <c r="B4" s="179" t="s">
        <v>354</v>
      </c>
      <c r="C4" s="179"/>
      <c r="D4" s="179"/>
      <c r="E4" s="179"/>
      <c r="F4" s="179"/>
      <c r="G4" s="179"/>
      <c r="H4" s="40"/>
    </row>
    <row r="5" spans="2:12" ht="15.75" thickBot="1" x14ac:dyDescent="0.3"/>
    <row r="6" spans="2:12" ht="29.25" thickBot="1" x14ac:dyDescent="0.3">
      <c r="B6" s="23" t="s">
        <v>190</v>
      </c>
      <c r="C6" s="181" t="s">
        <v>191</v>
      </c>
      <c r="D6" s="182"/>
      <c r="E6" s="24" t="s">
        <v>192</v>
      </c>
      <c r="F6" s="23" t="s">
        <v>193</v>
      </c>
      <c r="G6" s="25" t="s">
        <v>194</v>
      </c>
      <c r="I6" s="199"/>
      <c r="J6" s="199"/>
      <c r="K6" s="199"/>
      <c r="L6" s="199"/>
    </row>
    <row r="7" spans="2:12" x14ac:dyDescent="0.25">
      <c r="B7" s="183">
        <v>2021</v>
      </c>
      <c r="C7" s="186" t="s">
        <v>195</v>
      </c>
      <c r="D7" s="187"/>
      <c r="E7" s="26">
        <v>877</v>
      </c>
      <c r="F7" s="188">
        <v>76773.898387096779</v>
      </c>
      <c r="G7" s="191">
        <v>92128.678064516134</v>
      </c>
      <c r="I7" s="199"/>
      <c r="J7" s="199"/>
      <c r="K7" s="199"/>
      <c r="L7" s="199"/>
    </row>
    <row r="8" spans="2:12" ht="16.5" customHeight="1" x14ac:dyDescent="0.25">
      <c r="B8" s="184"/>
      <c r="C8" s="194" t="s">
        <v>196</v>
      </c>
      <c r="D8" s="27" t="s">
        <v>197</v>
      </c>
      <c r="E8" s="28">
        <v>10</v>
      </c>
      <c r="F8" s="189"/>
      <c r="G8" s="192"/>
      <c r="I8" s="199"/>
      <c r="J8" s="200"/>
      <c r="K8" s="199"/>
      <c r="L8" s="199"/>
    </row>
    <row r="9" spans="2:12" x14ac:dyDescent="0.25">
      <c r="B9" s="184"/>
      <c r="C9" s="195"/>
      <c r="D9" s="27" t="s">
        <v>198</v>
      </c>
      <c r="E9" s="28">
        <v>30</v>
      </c>
      <c r="F9" s="189"/>
      <c r="G9" s="192"/>
      <c r="I9" s="199"/>
      <c r="J9" s="200"/>
      <c r="K9" s="199"/>
      <c r="L9" s="199"/>
    </row>
    <row r="10" spans="2:12" ht="30" x14ac:dyDescent="0.25">
      <c r="B10" s="184"/>
      <c r="C10" s="196"/>
      <c r="D10" s="27" t="s">
        <v>199</v>
      </c>
      <c r="E10" s="28">
        <v>100</v>
      </c>
      <c r="F10" s="189"/>
      <c r="G10" s="192"/>
      <c r="I10" s="201"/>
      <c r="J10" s="200"/>
      <c r="K10" s="199"/>
      <c r="L10" s="199"/>
    </row>
    <row r="11" spans="2:12" ht="15.75" thickBot="1" x14ac:dyDescent="0.3">
      <c r="B11" s="185"/>
      <c r="C11" s="197" t="s">
        <v>200</v>
      </c>
      <c r="D11" s="198"/>
      <c r="E11" s="39">
        <v>76773.898387096779</v>
      </c>
      <c r="F11" s="190"/>
      <c r="G11" s="193"/>
      <c r="I11" s="201"/>
      <c r="J11" s="200"/>
      <c r="K11" s="199"/>
      <c r="L11" s="199"/>
    </row>
    <row r="12" spans="2:12" ht="15.75" thickBot="1" x14ac:dyDescent="0.3">
      <c r="C12" s="29"/>
      <c r="D12" s="29"/>
      <c r="I12" s="201"/>
      <c r="J12" s="200"/>
      <c r="K12" s="199"/>
      <c r="L12" s="199"/>
    </row>
    <row r="13" spans="2:12" ht="30.75" customHeight="1" thickBot="1" x14ac:dyDescent="0.3">
      <c r="B13" s="30"/>
      <c r="C13" s="31" t="s">
        <v>165</v>
      </c>
      <c r="D13" s="31"/>
      <c r="E13" s="32"/>
      <c r="F13" s="36">
        <v>76773.898387096779</v>
      </c>
      <c r="G13" s="37">
        <v>92128.678064516134</v>
      </c>
      <c r="I13" s="199"/>
      <c r="J13" s="200"/>
      <c r="K13" s="199"/>
      <c r="L13" s="199"/>
    </row>
    <row r="14" spans="2:12" ht="15" customHeight="1" x14ac:dyDescent="0.25">
      <c r="C14" s="29"/>
      <c r="D14" s="33"/>
      <c r="E14" s="34" t="s">
        <v>201</v>
      </c>
      <c r="F14" s="35">
        <v>73080.41</v>
      </c>
      <c r="G14" s="38">
        <v>87696.491999999998</v>
      </c>
      <c r="I14" s="200"/>
      <c r="J14" s="200"/>
      <c r="K14" s="199"/>
      <c r="L14" s="199"/>
    </row>
    <row r="15" spans="2:12" ht="17.25" customHeight="1" x14ac:dyDescent="0.25">
      <c r="C15" s="29"/>
      <c r="D15" s="33"/>
      <c r="E15" s="34" t="s">
        <v>202</v>
      </c>
      <c r="F15" s="35">
        <v>923.37209677419355</v>
      </c>
      <c r="G15" s="38">
        <v>1108.0465161290322</v>
      </c>
      <c r="I15" s="199"/>
      <c r="J15" s="199"/>
      <c r="K15" s="199"/>
      <c r="L15" s="199"/>
    </row>
    <row r="16" spans="2:12" x14ac:dyDescent="0.25">
      <c r="E16" s="34" t="s">
        <v>203</v>
      </c>
      <c r="F16" s="35">
        <v>2770.1162903225804</v>
      </c>
      <c r="G16" s="38">
        <v>3324.1395483870965</v>
      </c>
    </row>
  </sheetData>
  <mergeCells count="9">
    <mergeCell ref="B3:G3"/>
    <mergeCell ref="C6:D6"/>
    <mergeCell ref="B7:B11"/>
    <mergeCell ref="C7:D7"/>
    <mergeCell ref="F7:F11"/>
    <mergeCell ref="G7:G11"/>
    <mergeCell ref="C8:C10"/>
    <mergeCell ref="C11:D11"/>
    <mergeCell ref="B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126"/>
  <sheetViews>
    <sheetView showGridLines="0" zoomScale="115" zoomScaleNormal="115" zoomScaleSheetLayoutView="75" workbookViewId="0">
      <selection activeCell="K21" sqref="K21"/>
    </sheetView>
  </sheetViews>
  <sheetFormatPr defaultRowHeight="12.75" outlineLevelRow="1" x14ac:dyDescent="0.2"/>
  <cols>
    <col min="1" max="1" width="4.5703125" style="79" customWidth="1"/>
    <col min="2" max="2" width="14.42578125" style="80" customWidth="1"/>
    <col min="3" max="3" width="40.7109375" style="81" customWidth="1"/>
    <col min="4" max="4" width="13.85546875" style="90" customWidth="1"/>
    <col min="5" max="5" width="16.42578125" style="83" customWidth="1"/>
    <col min="6" max="6" width="10" style="84" customWidth="1"/>
    <col min="7" max="9" width="7.140625" style="84" customWidth="1"/>
    <col min="10" max="10" width="10.28515625" style="84" customWidth="1"/>
    <col min="11" max="13" width="7.140625" style="84" customWidth="1"/>
    <col min="14" max="16384" width="9.140625" style="103"/>
  </cols>
  <sheetData>
    <row r="1" spans="1:14" x14ac:dyDescent="0.2">
      <c r="A1" s="87" t="s">
        <v>2</v>
      </c>
      <c r="J1" s="87" t="s">
        <v>3</v>
      </c>
    </row>
    <row r="2" spans="1:14" x14ac:dyDescent="0.2">
      <c r="A2" s="88" t="s">
        <v>580</v>
      </c>
      <c r="J2" s="88" t="s">
        <v>581</v>
      </c>
    </row>
    <row r="3" spans="1:14" x14ac:dyDescent="0.2">
      <c r="A3" s="88" t="s">
        <v>582</v>
      </c>
      <c r="J3" s="88" t="s">
        <v>583</v>
      </c>
    </row>
    <row r="4" spans="1:14" x14ac:dyDescent="0.2">
      <c r="A4" s="88" t="s">
        <v>584</v>
      </c>
      <c r="J4" s="88" t="s">
        <v>585</v>
      </c>
    </row>
    <row r="5" spans="1:14" x14ac:dyDescent="0.2">
      <c r="A5" s="89" t="s">
        <v>373</v>
      </c>
      <c r="J5" s="89" t="s">
        <v>374</v>
      </c>
    </row>
    <row r="6" spans="1:14" ht="15" x14ac:dyDescent="0.2">
      <c r="C6" s="89"/>
      <c r="D6" s="79"/>
      <c r="E6" s="97"/>
      <c r="I6" s="98"/>
    </row>
    <row r="7" spans="1:14" ht="15.75" x14ac:dyDescent="0.2">
      <c r="C7" s="89"/>
      <c r="D7" s="99" t="s">
        <v>605</v>
      </c>
    </row>
    <row r="8" spans="1:14" ht="15" x14ac:dyDescent="0.2">
      <c r="C8" s="89"/>
      <c r="D8" s="100" t="s">
        <v>376</v>
      </c>
      <c r="I8" s="101"/>
    </row>
    <row r="9" spans="1:14" x14ac:dyDescent="0.2">
      <c r="C9" s="89"/>
      <c r="D9" s="79"/>
      <c r="E9" s="79"/>
      <c r="I9" s="102"/>
    </row>
    <row r="10" spans="1:14" ht="32.25" customHeight="1" x14ac:dyDescent="0.2">
      <c r="B10" s="104" t="s">
        <v>377</v>
      </c>
      <c r="C10" s="148" t="s">
        <v>674</v>
      </c>
      <c r="D10" s="142"/>
      <c r="E10" s="142"/>
      <c r="F10" s="142"/>
      <c r="G10" s="142"/>
      <c r="H10" s="142"/>
      <c r="I10" s="142"/>
      <c r="J10" s="142"/>
      <c r="K10" s="142"/>
      <c r="L10" s="142"/>
      <c r="M10" s="142"/>
    </row>
    <row r="11" spans="1:14" ht="15" x14ac:dyDescent="0.2">
      <c r="C11" s="92"/>
      <c r="D11" s="93"/>
      <c r="E11" s="105" t="s">
        <v>379</v>
      </c>
      <c r="F11" s="95"/>
      <c r="G11" s="95"/>
      <c r="H11" s="106"/>
      <c r="I11" s="95"/>
      <c r="J11" s="95"/>
      <c r="K11" s="95"/>
      <c r="L11" s="95"/>
      <c r="M11" s="95"/>
    </row>
    <row r="12" spans="1:14" x14ac:dyDescent="0.2">
      <c r="A12" s="107"/>
      <c r="B12" s="108"/>
      <c r="C12" s="89"/>
      <c r="D12" s="79"/>
      <c r="E12" s="109"/>
    </row>
    <row r="13" spans="1:14" ht="15" x14ac:dyDescent="0.25">
      <c r="C13" s="155" t="s">
        <v>586</v>
      </c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104"/>
    </row>
    <row r="14" spans="1:14" s="114" customFormat="1" ht="15" x14ac:dyDescent="0.25">
      <c r="A14" s="100"/>
      <c r="B14" s="110"/>
      <c r="C14" s="111" t="s">
        <v>380</v>
      </c>
      <c r="D14" s="104"/>
      <c r="E14" s="149" t="s">
        <v>606</v>
      </c>
      <c r="F14" s="150"/>
      <c r="G14" s="112" t="s">
        <v>382</v>
      </c>
      <c r="H14" s="104"/>
      <c r="I14" s="111"/>
      <c r="J14" s="111"/>
      <c r="K14" s="104"/>
      <c r="L14" s="104"/>
      <c r="M14" s="104"/>
    </row>
    <row r="15" spans="1:14" s="114" customFormat="1" ht="15" outlineLevel="1" x14ac:dyDescent="0.25">
      <c r="A15" s="100"/>
      <c r="B15" s="110"/>
      <c r="C15" s="111" t="s">
        <v>588</v>
      </c>
      <c r="D15" s="104"/>
      <c r="E15" s="149" t="s">
        <v>607</v>
      </c>
      <c r="F15" s="150"/>
      <c r="G15" s="112" t="s">
        <v>382</v>
      </c>
      <c r="H15" s="104"/>
      <c r="I15" s="111"/>
      <c r="J15" s="111"/>
      <c r="K15" s="104"/>
      <c r="L15" s="104"/>
      <c r="M15" s="104"/>
    </row>
    <row r="16" spans="1:14" s="114" customFormat="1" ht="15" outlineLevel="1" x14ac:dyDescent="0.25">
      <c r="A16" s="100"/>
      <c r="B16" s="110"/>
      <c r="C16" s="111" t="s">
        <v>590</v>
      </c>
      <c r="D16" s="104"/>
      <c r="E16" s="149" t="s">
        <v>608</v>
      </c>
      <c r="F16" s="150"/>
      <c r="G16" s="112" t="s">
        <v>382</v>
      </c>
      <c r="H16" s="104"/>
      <c r="I16" s="111"/>
      <c r="J16" s="111"/>
      <c r="K16" s="104"/>
      <c r="L16" s="104"/>
      <c r="M16" s="104"/>
    </row>
    <row r="17" spans="1:13" s="114" customFormat="1" ht="15" x14ac:dyDescent="0.25">
      <c r="A17" s="100"/>
      <c r="B17" s="110"/>
      <c r="C17" s="111" t="s">
        <v>592</v>
      </c>
      <c r="D17" s="100"/>
      <c r="E17" s="149" t="s">
        <v>609</v>
      </c>
      <c r="F17" s="150"/>
      <c r="G17" s="112" t="s">
        <v>382</v>
      </c>
      <c r="H17" s="104"/>
      <c r="I17" s="111"/>
      <c r="J17" s="111"/>
      <c r="K17" s="104"/>
      <c r="L17" s="104"/>
      <c r="M17" s="104"/>
    </row>
    <row r="18" spans="1:13" s="114" customFormat="1" ht="15" outlineLevel="1" x14ac:dyDescent="0.25">
      <c r="A18" s="100"/>
      <c r="B18" s="110"/>
      <c r="C18" s="111" t="s">
        <v>594</v>
      </c>
      <c r="D18" s="100"/>
      <c r="E18" s="149" t="s">
        <v>610</v>
      </c>
      <c r="F18" s="150"/>
      <c r="G18" s="112" t="s">
        <v>596</v>
      </c>
      <c r="H18" s="104"/>
      <c r="I18" s="111"/>
      <c r="J18" s="111"/>
      <c r="K18" s="104"/>
      <c r="L18" s="104"/>
      <c r="M18" s="104"/>
    </row>
    <row r="19" spans="1:13" ht="15" x14ac:dyDescent="0.25">
      <c r="C19" s="115" t="s">
        <v>383</v>
      </c>
      <c r="D19" s="79"/>
      <c r="E19" s="102"/>
    </row>
    <row r="20" spans="1:13" x14ac:dyDescent="0.2">
      <c r="C20" s="89"/>
      <c r="D20" s="79"/>
      <c r="E20" s="102"/>
    </row>
    <row r="21" spans="1:13" x14ac:dyDescent="0.2">
      <c r="C21" s="89"/>
      <c r="D21" s="79"/>
      <c r="E21" s="102"/>
    </row>
    <row r="22" spans="1:13" ht="12.75" customHeight="1" x14ac:dyDescent="0.2">
      <c r="A22" s="146" t="s">
        <v>385</v>
      </c>
      <c r="B22" s="151" t="s">
        <v>36</v>
      </c>
      <c r="C22" s="146" t="s">
        <v>191</v>
      </c>
      <c r="D22" s="146" t="s">
        <v>386</v>
      </c>
      <c r="E22" s="146" t="s">
        <v>387</v>
      </c>
      <c r="F22" s="146" t="s">
        <v>388</v>
      </c>
      <c r="G22" s="147"/>
      <c r="H22" s="147"/>
      <c r="I22" s="147"/>
      <c r="J22" s="146" t="s">
        <v>389</v>
      </c>
      <c r="K22" s="147"/>
      <c r="L22" s="147"/>
      <c r="M22" s="147"/>
    </row>
    <row r="23" spans="1:13" ht="13.5" customHeight="1" x14ac:dyDescent="0.2">
      <c r="A23" s="147"/>
      <c r="B23" s="152"/>
      <c r="C23" s="153"/>
      <c r="D23" s="146"/>
      <c r="E23" s="146"/>
      <c r="F23" s="146" t="s">
        <v>390</v>
      </c>
      <c r="G23" s="146" t="s">
        <v>391</v>
      </c>
      <c r="H23" s="147"/>
      <c r="I23" s="147"/>
      <c r="J23" s="146" t="s">
        <v>390</v>
      </c>
      <c r="K23" s="146" t="s">
        <v>391</v>
      </c>
      <c r="L23" s="147"/>
      <c r="M23" s="147"/>
    </row>
    <row r="24" spans="1:13" ht="24" x14ac:dyDescent="0.2">
      <c r="A24" s="147"/>
      <c r="B24" s="152"/>
      <c r="C24" s="153"/>
      <c r="D24" s="146"/>
      <c r="E24" s="146"/>
      <c r="F24" s="147"/>
      <c r="G24" s="116" t="s">
        <v>392</v>
      </c>
      <c r="H24" s="116" t="s">
        <v>393</v>
      </c>
      <c r="I24" s="116" t="s">
        <v>394</v>
      </c>
      <c r="J24" s="147"/>
      <c r="K24" s="116" t="s">
        <v>392</v>
      </c>
      <c r="L24" s="116" t="s">
        <v>393</v>
      </c>
      <c r="M24" s="116" t="s">
        <v>394</v>
      </c>
    </row>
    <row r="25" spans="1:13" x14ac:dyDescent="0.2">
      <c r="A25" s="117">
        <v>1</v>
      </c>
      <c r="B25" s="118">
        <v>2</v>
      </c>
      <c r="C25" s="116">
        <v>3</v>
      </c>
      <c r="D25" s="116">
        <v>4</v>
      </c>
      <c r="E25" s="119">
        <v>5</v>
      </c>
      <c r="F25" s="120">
        <v>6</v>
      </c>
      <c r="G25" s="120">
        <v>7</v>
      </c>
      <c r="H25" s="120">
        <v>8</v>
      </c>
      <c r="I25" s="120">
        <v>9</v>
      </c>
      <c r="J25" s="120">
        <v>10</v>
      </c>
      <c r="K25" s="120">
        <v>11</v>
      </c>
      <c r="L25" s="120">
        <v>12</v>
      </c>
      <c r="M25" s="120">
        <v>13</v>
      </c>
    </row>
    <row r="26" spans="1:13" ht="19.149999999999999" customHeight="1" x14ac:dyDescent="0.2">
      <c r="A26" s="145" t="s">
        <v>97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</row>
    <row r="27" spans="1:13" ht="19.149999999999999" customHeight="1" x14ac:dyDescent="0.2">
      <c r="A27" s="144" t="s">
        <v>611</v>
      </c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</row>
    <row r="28" spans="1:13" ht="75" x14ac:dyDescent="0.2">
      <c r="A28" s="128" t="s">
        <v>597</v>
      </c>
      <c r="B28" s="122" t="s">
        <v>99</v>
      </c>
      <c r="C28" s="123" t="s">
        <v>612</v>
      </c>
      <c r="D28" s="119" t="s">
        <v>101</v>
      </c>
      <c r="E28" s="124">
        <v>1</v>
      </c>
      <c r="F28" s="129">
        <v>3947331.79</v>
      </c>
      <c r="G28" s="126"/>
      <c r="H28" s="126"/>
      <c r="I28" s="126"/>
      <c r="J28" s="130">
        <v>3947331.79</v>
      </c>
      <c r="K28" s="126"/>
      <c r="L28" s="126"/>
      <c r="M28" s="126"/>
    </row>
    <row r="29" spans="1:13" ht="15" x14ac:dyDescent="0.2">
      <c r="A29" s="144" t="s">
        <v>613</v>
      </c>
      <c r="B29" s="140"/>
      <c r="C29" s="140"/>
      <c r="D29" s="140"/>
      <c r="E29" s="140"/>
      <c r="F29" s="140"/>
      <c r="G29" s="140"/>
      <c r="H29" s="140"/>
      <c r="I29" s="140"/>
      <c r="J29" s="129">
        <v>3947331.79</v>
      </c>
      <c r="K29" s="126"/>
      <c r="L29" s="126"/>
      <c r="M29" s="126"/>
    </row>
    <row r="30" spans="1:13" ht="15" x14ac:dyDescent="0.2">
      <c r="A30" s="139" t="s">
        <v>614</v>
      </c>
      <c r="B30" s="140"/>
      <c r="C30" s="140"/>
      <c r="D30" s="140"/>
      <c r="E30" s="140"/>
      <c r="F30" s="140"/>
      <c r="G30" s="140"/>
      <c r="H30" s="140"/>
      <c r="I30" s="140"/>
      <c r="J30" s="131">
        <v>3947331.79</v>
      </c>
      <c r="K30" s="126"/>
      <c r="L30" s="126"/>
      <c r="M30" s="126"/>
    </row>
    <row r="31" spans="1:13" ht="19.149999999999999" customHeight="1" x14ac:dyDescent="0.2">
      <c r="A31" s="145" t="s">
        <v>615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</row>
    <row r="32" spans="1:13" ht="96" x14ac:dyDescent="0.2">
      <c r="A32" s="121" t="s">
        <v>71</v>
      </c>
      <c r="B32" s="122" t="s">
        <v>108</v>
      </c>
      <c r="C32" s="123" t="s">
        <v>616</v>
      </c>
      <c r="D32" s="119" t="s">
        <v>51</v>
      </c>
      <c r="E32" s="124">
        <v>30</v>
      </c>
      <c r="F32" s="125">
        <v>39.1</v>
      </c>
      <c r="G32" s="125">
        <v>39.1</v>
      </c>
      <c r="H32" s="126"/>
      <c r="I32" s="126"/>
      <c r="J32" s="134">
        <v>1173</v>
      </c>
      <c r="K32" s="134">
        <v>1173</v>
      </c>
      <c r="L32" s="126"/>
      <c r="M32" s="126"/>
    </row>
    <row r="33" spans="1:13" ht="96" x14ac:dyDescent="0.2">
      <c r="A33" s="121" t="s">
        <v>104</v>
      </c>
      <c r="B33" s="122" t="s">
        <v>222</v>
      </c>
      <c r="C33" s="123" t="s">
        <v>617</v>
      </c>
      <c r="D33" s="119" t="s">
        <v>51</v>
      </c>
      <c r="E33" s="124">
        <v>20</v>
      </c>
      <c r="F33" s="125">
        <v>61.3</v>
      </c>
      <c r="G33" s="125">
        <v>61.3</v>
      </c>
      <c r="H33" s="126"/>
      <c r="I33" s="126"/>
      <c r="J33" s="126">
        <v>1226</v>
      </c>
      <c r="K33" s="126">
        <v>1226</v>
      </c>
      <c r="L33" s="126"/>
      <c r="M33" s="126"/>
    </row>
    <row r="34" spans="1:13" ht="108" x14ac:dyDescent="0.2">
      <c r="A34" s="121" t="s">
        <v>227</v>
      </c>
      <c r="B34" s="122" t="s">
        <v>49</v>
      </c>
      <c r="C34" s="123" t="s">
        <v>618</v>
      </c>
      <c r="D34" s="119" t="s">
        <v>51</v>
      </c>
      <c r="E34" s="127">
        <v>10</v>
      </c>
      <c r="F34" s="125">
        <v>43.38</v>
      </c>
      <c r="G34" s="125">
        <v>43.38</v>
      </c>
      <c r="H34" s="126"/>
      <c r="I34" s="126"/>
      <c r="J34" s="126">
        <v>433.8</v>
      </c>
      <c r="K34" s="126">
        <v>433.8</v>
      </c>
      <c r="L34" s="126"/>
      <c r="M34" s="126"/>
    </row>
    <row r="35" spans="1:13" ht="15" x14ac:dyDescent="0.2">
      <c r="A35" s="144" t="s">
        <v>613</v>
      </c>
      <c r="B35" s="140"/>
      <c r="C35" s="140"/>
      <c r="D35" s="140"/>
      <c r="E35" s="140"/>
      <c r="F35" s="140"/>
      <c r="G35" s="140"/>
      <c r="H35" s="140"/>
      <c r="I35" s="140"/>
      <c r="J35" s="135">
        <v>2832.8</v>
      </c>
      <c r="K35" s="135">
        <v>2832.8</v>
      </c>
      <c r="L35" s="126"/>
      <c r="M35" s="126"/>
    </row>
    <row r="36" spans="1:13" ht="15" x14ac:dyDescent="0.2">
      <c r="A36" s="144" t="s">
        <v>619</v>
      </c>
      <c r="B36" s="140"/>
      <c r="C36" s="140"/>
      <c r="D36" s="140"/>
      <c r="E36" s="140"/>
      <c r="F36" s="140"/>
      <c r="G36" s="140"/>
      <c r="H36" s="140"/>
      <c r="I36" s="140"/>
      <c r="J36" s="129">
        <v>69856.850000000006</v>
      </c>
      <c r="K36" s="129">
        <v>69856.850000000006</v>
      </c>
      <c r="L36" s="126"/>
      <c r="M36" s="126"/>
    </row>
    <row r="37" spans="1:13" ht="15" x14ac:dyDescent="0.2">
      <c r="A37" s="144" t="s">
        <v>177</v>
      </c>
      <c r="B37" s="140"/>
      <c r="C37" s="140"/>
      <c r="D37" s="140"/>
      <c r="E37" s="140"/>
      <c r="F37" s="140"/>
      <c r="G37" s="140"/>
      <c r="H37" s="140"/>
      <c r="I37" s="140"/>
      <c r="J37" s="129">
        <v>47502.66</v>
      </c>
      <c r="K37" s="130"/>
      <c r="L37" s="126"/>
      <c r="M37" s="126"/>
    </row>
    <row r="38" spans="1:13" ht="15" x14ac:dyDescent="0.2">
      <c r="A38" s="144" t="s">
        <v>566</v>
      </c>
      <c r="B38" s="140"/>
      <c r="C38" s="140"/>
      <c r="D38" s="140"/>
      <c r="E38" s="140"/>
      <c r="F38" s="140"/>
      <c r="G38" s="140"/>
      <c r="H38" s="140"/>
      <c r="I38" s="140"/>
      <c r="J38" s="129">
        <v>27942.74</v>
      </c>
      <c r="K38" s="130"/>
      <c r="L38" s="126"/>
      <c r="M38" s="126"/>
    </row>
    <row r="39" spans="1:13" ht="26.1" customHeight="1" x14ac:dyDescent="0.2">
      <c r="A39" s="139" t="s">
        <v>620</v>
      </c>
      <c r="B39" s="140"/>
      <c r="C39" s="140"/>
      <c r="D39" s="140"/>
      <c r="E39" s="140"/>
      <c r="F39" s="140"/>
      <c r="G39" s="140"/>
      <c r="H39" s="140"/>
      <c r="I39" s="140"/>
      <c r="J39" s="131">
        <v>145302.25</v>
      </c>
      <c r="K39" s="130"/>
      <c r="L39" s="126"/>
      <c r="M39" s="126"/>
    </row>
    <row r="40" spans="1:13" ht="19.149999999999999" customHeight="1" x14ac:dyDescent="0.2">
      <c r="A40" s="145" t="s">
        <v>621</v>
      </c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</row>
    <row r="41" spans="1:13" ht="19.149999999999999" customHeight="1" x14ac:dyDescent="0.2">
      <c r="A41" s="144" t="s">
        <v>622</v>
      </c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</row>
    <row r="42" spans="1:13" ht="75" x14ac:dyDescent="0.2">
      <c r="A42" s="128" t="s">
        <v>597</v>
      </c>
      <c r="B42" s="122" t="s">
        <v>99</v>
      </c>
      <c r="C42" s="123" t="s">
        <v>612</v>
      </c>
      <c r="D42" s="119" t="s">
        <v>101</v>
      </c>
      <c r="E42" s="124">
        <v>1</v>
      </c>
      <c r="F42" s="133">
        <v>464061</v>
      </c>
      <c r="G42" s="126"/>
      <c r="H42" s="126"/>
      <c r="I42" s="126"/>
      <c r="J42" s="134">
        <v>464061</v>
      </c>
      <c r="K42" s="126"/>
      <c r="L42" s="126"/>
      <c r="M42" s="126"/>
    </row>
    <row r="43" spans="1:13" ht="15" x14ac:dyDescent="0.2">
      <c r="A43" s="144" t="s">
        <v>613</v>
      </c>
      <c r="B43" s="140"/>
      <c r="C43" s="140"/>
      <c r="D43" s="140"/>
      <c r="E43" s="140"/>
      <c r="F43" s="140"/>
      <c r="G43" s="140"/>
      <c r="H43" s="140"/>
      <c r="I43" s="140"/>
      <c r="J43" s="133">
        <v>464061</v>
      </c>
      <c r="K43" s="126"/>
      <c r="L43" s="126"/>
      <c r="M43" s="126"/>
    </row>
    <row r="44" spans="1:13" ht="15" x14ac:dyDescent="0.2">
      <c r="A44" s="139" t="s">
        <v>623</v>
      </c>
      <c r="B44" s="140"/>
      <c r="C44" s="140"/>
      <c r="D44" s="140"/>
      <c r="E44" s="140"/>
      <c r="F44" s="140"/>
      <c r="G44" s="140"/>
      <c r="H44" s="140"/>
      <c r="I44" s="140"/>
      <c r="J44" s="136">
        <v>464061</v>
      </c>
      <c r="K44" s="126"/>
      <c r="L44" s="126"/>
      <c r="M44" s="126"/>
    </row>
    <row r="45" spans="1:13" ht="19.149999999999999" customHeight="1" x14ac:dyDescent="0.2">
      <c r="A45" s="145" t="s">
        <v>624</v>
      </c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</row>
    <row r="46" spans="1:13" ht="96" x14ac:dyDescent="0.2">
      <c r="A46" s="121" t="s">
        <v>313</v>
      </c>
      <c r="B46" s="122" t="s">
        <v>108</v>
      </c>
      <c r="C46" s="123" t="s">
        <v>625</v>
      </c>
      <c r="D46" s="119" t="s">
        <v>51</v>
      </c>
      <c r="E46" s="124">
        <v>20</v>
      </c>
      <c r="F46" s="125">
        <v>39.1</v>
      </c>
      <c r="G46" s="125">
        <v>39.1</v>
      </c>
      <c r="H46" s="126"/>
      <c r="I46" s="126"/>
      <c r="J46" s="126">
        <v>782</v>
      </c>
      <c r="K46" s="126">
        <v>782</v>
      </c>
      <c r="L46" s="126"/>
      <c r="M46" s="126"/>
    </row>
    <row r="47" spans="1:13" ht="96" x14ac:dyDescent="0.2">
      <c r="A47" s="121" t="s">
        <v>320</v>
      </c>
      <c r="B47" s="122" t="s">
        <v>222</v>
      </c>
      <c r="C47" s="123" t="s">
        <v>626</v>
      </c>
      <c r="D47" s="119" t="s">
        <v>51</v>
      </c>
      <c r="E47" s="124">
        <v>10</v>
      </c>
      <c r="F47" s="125">
        <v>61.3</v>
      </c>
      <c r="G47" s="125">
        <v>61.3</v>
      </c>
      <c r="H47" s="126"/>
      <c r="I47" s="126"/>
      <c r="J47" s="126">
        <v>613</v>
      </c>
      <c r="K47" s="126">
        <v>613</v>
      </c>
      <c r="L47" s="126"/>
      <c r="M47" s="126"/>
    </row>
    <row r="48" spans="1:13" ht="108" x14ac:dyDescent="0.2">
      <c r="A48" s="121" t="s">
        <v>259</v>
      </c>
      <c r="B48" s="122" t="s">
        <v>49</v>
      </c>
      <c r="C48" s="123" t="s">
        <v>618</v>
      </c>
      <c r="D48" s="119" t="s">
        <v>51</v>
      </c>
      <c r="E48" s="124">
        <v>10</v>
      </c>
      <c r="F48" s="125">
        <v>43.38</v>
      </c>
      <c r="G48" s="125">
        <v>43.38</v>
      </c>
      <c r="H48" s="126"/>
      <c r="I48" s="126"/>
      <c r="J48" s="126">
        <v>433.8</v>
      </c>
      <c r="K48" s="126">
        <v>433.8</v>
      </c>
      <c r="L48" s="126"/>
      <c r="M48" s="126"/>
    </row>
    <row r="49" spans="1:13" ht="15" x14ac:dyDescent="0.2">
      <c r="A49" s="144" t="s">
        <v>613</v>
      </c>
      <c r="B49" s="140"/>
      <c r="C49" s="140"/>
      <c r="D49" s="140"/>
      <c r="E49" s="140"/>
      <c r="F49" s="140"/>
      <c r="G49" s="140"/>
      <c r="H49" s="140"/>
      <c r="I49" s="140"/>
      <c r="J49" s="135">
        <v>1828.8</v>
      </c>
      <c r="K49" s="135">
        <v>1828.8</v>
      </c>
      <c r="L49" s="126"/>
      <c r="M49" s="126"/>
    </row>
    <row r="50" spans="1:13" ht="15" x14ac:dyDescent="0.2">
      <c r="A50" s="144" t="s">
        <v>619</v>
      </c>
      <c r="B50" s="140"/>
      <c r="C50" s="140"/>
      <c r="D50" s="140"/>
      <c r="E50" s="140"/>
      <c r="F50" s="140"/>
      <c r="G50" s="140"/>
      <c r="H50" s="140"/>
      <c r="I50" s="140"/>
      <c r="J50" s="129">
        <v>45098.21</v>
      </c>
      <c r="K50" s="129">
        <v>45098.21</v>
      </c>
      <c r="L50" s="126"/>
      <c r="M50" s="126"/>
    </row>
    <row r="51" spans="1:13" ht="15" x14ac:dyDescent="0.2">
      <c r="A51" s="144" t="s">
        <v>177</v>
      </c>
      <c r="B51" s="140"/>
      <c r="C51" s="140"/>
      <c r="D51" s="140"/>
      <c r="E51" s="140"/>
      <c r="F51" s="140"/>
      <c r="G51" s="140"/>
      <c r="H51" s="140"/>
      <c r="I51" s="140"/>
      <c r="J51" s="129">
        <v>30666.78</v>
      </c>
      <c r="K51" s="126"/>
      <c r="L51" s="126"/>
      <c r="M51" s="126"/>
    </row>
    <row r="52" spans="1:13" ht="15" x14ac:dyDescent="0.2">
      <c r="A52" s="144" t="s">
        <v>566</v>
      </c>
      <c r="B52" s="140"/>
      <c r="C52" s="140"/>
      <c r="D52" s="140"/>
      <c r="E52" s="140"/>
      <c r="F52" s="140"/>
      <c r="G52" s="140"/>
      <c r="H52" s="140"/>
      <c r="I52" s="140"/>
      <c r="J52" s="129">
        <v>18039.28</v>
      </c>
      <c r="K52" s="126"/>
      <c r="L52" s="126"/>
      <c r="M52" s="126"/>
    </row>
    <row r="53" spans="1:13" ht="26.1" customHeight="1" x14ac:dyDescent="0.2">
      <c r="A53" s="139" t="s">
        <v>627</v>
      </c>
      <c r="B53" s="140"/>
      <c r="C53" s="140"/>
      <c r="D53" s="140"/>
      <c r="E53" s="140"/>
      <c r="F53" s="140"/>
      <c r="G53" s="140"/>
      <c r="H53" s="140"/>
      <c r="I53" s="140"/>
      <c r="J53" s="131">
        <v>93804.27</v>
      </c>
      <c r="K53" s="126"/>
      <c r="L53" s="126"/>
      <c r="M53" s="126"/>
    </row>
    <row r="54" spans="1:13" ht="19.149999999999999" customHeight="1" x14ac:dyDescent="0.2">
      <c r="A54" s="145" t="s">
        <v>628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</row>
    <row r="55" spans="1:13" ht="19.149999999999999" customHeight="1" x14ac:dyDescent="0.2">
      <c r="A55" s="144" t="s">
        <v>629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</row>
    <row r="56" spans="1:13" ht="75" x14ac:dyDescent="0.2">
      <c r="A56" s="128" t="s">
        <v>630</v>
      </c>
      <c r="B56" s="122" t="s">
        <v>99</v>
      </c>
      <c r="C56" s="123" t="s">
        <v>612</v>
      </c>
      <c r="D56" s="119" t="s">
        <v>101</v>
      </c>
      <c r="E56" s="124">
        <v>1</v>
      </c>
      <c r="F56" s="129">
        <v>572735.73</v>
      </c>
      <c r="G56" s="126"/>
      <c r="H56" s="126"/>
      <c r="I56" s="126"/>
      <c r="J56" s="130">
        <v>572735.73</v>
      </c>
      <c r="K56" s="126"/>
      <c r="L56" s="126"/>
      <c r="M56" s="126"/>
    </row>
    <row r="57" spans="1:13" ht="15" x14ac:dyDescent="0.2">
      <c r="A57" s="144" t="s">
        <v>613</v>
      </c>
      <c r="B57" s="140"/>
      <c r="C57" s="140"/>
      <c r="D57" s="140"/>
      <c r="E57" s="140"/>
      <c r="F57" s="140"/>
      <c r="G57" s="140"/>
      <c r="H57" s="140"/>
      <c r="I57" s="140"/>
      <c r="J57" s="129">
        <v>572735.73</v>
      </c>
      <c r="K57" s="126"/>
      <c r="L57" s="126"/>
      <c r="M57" s="126"/>
    </row>
    <row r="58" spans="1:13" ht="15" x14ac:dyDescent="0.2">
      <c r="A58" s="139" t="s">
        <v>631</v>
      </c>
      <c r="B58" s="140"/>
      <c r="C58" s="140"/>
      <c r="D58" s="140"/>
      <c r="E58" s="140"/>
      <c r="F58" s="140"/>
      <c r="G58" s="140"/>
      <c r="H58" s="140"/>
      <c r="I58" s="140"/>
      <c r="J58" s="131">
        <v>572735.73</v>
      </c>
      <c r="K58" s="126"/>
      <c r="L58" s="126"/>
      <c r="M58" s="126"/>
    </row>
    <row r="59" spans="1:13" ht="19.149999999999999" customHeight="1" x14ac:dyDescent="0.2">
      <c r="A59" s="145" t="s">
        <v>632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</row>
    <row r="60" spans="1:13" ht="96" x14ac:dyDescent="0.2">
      <c r="A60" s="121" t="s">
        <v>335</v>
      </c>
      <c r="B60" s="122" t="s">
        <v>108</v>
      </c>
      <c r="C60" s="123" t="s">
        <v>625</v>
      </c>
      <c r="D60" s="119" t="s">
        <v>51</v>
      </c>
      <c r="E60" s="124">
        <v>20</v>
      </c>
      <c r="F60" s="125">
        <v>39.1</v>
      </c>
      <c r="G60" s="125">
        <v>39.1</v>
      </c>
      <c r="H60" s="126"/>
      <c r="I60" s="126"/>
      <c r="J60" s="126">
        <v>782</v>
      </c>
      <c r="K60" s="126">
        <v>782</v>
      </c>
      <c r="L60" s="126"/>
      <c r="M60" s="126"/>
    </row>
    <row r="61" spans="1:13" ht="96" x14ac:dyDescent="0.2">
      <c r="A61" s="121" t="s">
        <v>228</v>
      </c>
      <c r="B61" s="122" t="s">
        <v>222</v>
      </c>
      <c r="C61" s="123" t="s">
        <v>626</v>
      </c>
      <c r="D61" s="119" t="s">
        <v>51</v>
      </c>
      <c r="E61" s="124">
        <v>10</v>
      </c>
      <c r="F61" s="125">
        <v>61.3</v>
      </c>
      <c r="G61" s="125">
        <v>61.3</v>
      </c>
      <c r="H61" s="126"/>
      <c r="I61" s="126"/>
      <c r="J61" s="126">
        <v>613</v>
      </c>
      <c r="K61" s="126">
        <v>613</v>
      </c>
      <c r="L61" s="126"/>
      <c r="M61" s="126"/>
    </row>
    <row r="62" spans="1:13" ht="108" x14ac:dyDescent="0.2">
      <c r="A62" s="121" t="s">
        <v>405</v>
      </c>
      <c r="B62" s="122" t="s">
        <v>49</v>
      </c>
      <c r="C62" s="123" t="s">
        <v>618</v>
      </c>
      <c r="D62" s="119" t="s">
        <v>51</v>
      </c>
      <c r="E62" s="124">
        <v>10</v>
      </c>
      <c r="F62" s="125">
        <v>43.38</v>
      </c>
      <c r="G62" s="125">
        <v>43.38</v>
      </c>
      <c r="H62" s="126"/>
      <c r="I62" s="126"/>
      <c r="J62" s="126">
        <v>433.8</v>
      </c>
      <c r="K62" s="126">
        <v>433.8</v>
      </c>
      <c r="L62" s="126"/>
      <c r="M62" s="126"/>
    </row>
    <row r="63" spans="1:13" ht="15" x14ac:dyDescent="0.2">
      <c r="A63" s="144" t="s">
        <v>613</v>
      </c>
      <c r="B63" s="140"/>
      <c r="C63" s="140"/>
      <c r="D63" s="140"/>
      <c r="E63" s="140"/>
      <c r="F63" s="140"/>
      <c r="G63" s="140"/>
      <c r="H63" s="140"/>
      <c r="I63" s="140"/>
      <c r="J63" s="135">
        <v>1828.8</v>
      </c>
      <c r="K63" s="135">
        <v>1828.8</v>
      </c>
      <c r="L63" s="126"/>
      <c r="M63" s="126"/>
    </row>
    <row r="64" spans="1:13" ht="15" x14ac:dyDescent="0.2">
      <c r="A64" s="144" t="s">
        <v>619</v>
      </c>
      <c r="B64" s="140"/>
      <c r="C64" s="140"/>
      <c r="D64" s="140"/>
      <c r="E64" s="140"/>
      <c r="F64" s="140"/>
      <c r="G64" s="140"/>
      <c r="H64" s="140"/>
      <c r="I64" s="140"/>
      <c r="J64" s="129">
        <v>45098.21</v>
      </c>
      <c r="K64" s="129">
        <v>45098.21</v>
      </c>
      <c r="L64" s="126"/>
      <c r="M64" s="126"/>
    </row>
    <row r="65" spans="1:13" ht="15" x14ac:dyDescent="0.2">
      <c r="A65" s="144" t="s">
        <v>177</v>
      </c>
      <c r="B65" s="140"/>
      <c r="C65" s="140"/>
      <c r="D65" s="140"/>
      <c r="E65" s="140"/>
      <c r="F65" s="140"/>
      <c r="G65" s="140"/>
      <c r="H65" s="140"/>
      <c r="I65" s="140"/>
      <c r="J65" s="129">
        <v>30666.78</v>
      </c>
      <c r="K65" s="126"/>
      <c r="L65" s="126"/>
      <c r="M65" s="126"/>
    </row>
    <row r="66" spans="1:13" ht="15" x14ac:dyDescent="0.2">
      <c r="A66" s="144" t="s">
        <v>566</v>
      </c>
      <c r="B66" s="140"/>
      <c r="C66" s="140"/>
      <c r="D66" s="140"/>
      <c r="E66" s="140"/>
      <c r="F66" s="140"/>
      <c r="G66" s="140"/>
      <c r="H66" s="140"/>
      <c r="I66" s="140"/>
      <c r="J66" s="129">
        <v>18039.28</v>
      </c>
      <c r="K66" s="126"/>
      <c r="L66" s="126"/>
      <c r="M66" s="126"/>
    </row>
    <row r="67" spans="1:13" ht="26.1" customHeight="1" x14ac:dyDescent="0.2">
      <c r="A67" s="139" t="s">
        <v>633</v>
      </c>
      <c r="B67" s="140"/>
      <c r="C67" s="140"/>
      <c r="D67" s="140"/>
      <c r="E67" s="140"/>
      <c r="F67" s="140"/>
      <c r="G67" s="140"/>
      <c r="H67" s="140"/>
      <c r="I67" s="140"/>
      <c r="J67" s="131">
        <v>93804.27</v>
      </c>
      <c r="K67" s="126"/>
      <c r="L67" s="126"/>
      <c r="M67" s="126"/>
    </row>
    <row r="68" spans="1:13" ht="19.149999999999999" customHeight="1" x14ac:dyDescent="0.2">
      <c r="A68" s="145" t="s">
        <v>634</v>
      </c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</row>
    <row r="69" spans="1:13" ht="19.149999999999999" customHeight="1" x14ac:dyDescent="0.2">
      <c r="A69" s="144" t="s">
        <v>635</v>
      </c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</row>
    <row r="70" spans="1:13" ht="75" x14ac:dyDescent="0.2">
      <c r="A70" s="128" t="s">
        <v>636</v>
      </c>
      <c r="B70" s="122" t="s">
        <v>99</v>
      </c>
      <c r="C70" s="123" t="s">
        <v>612</v>
      </c>
      <c r="D70" s="119" t="s">
        <v>101</v>
      </c>
      <c r="E70" s="124">
        <v>1</v>
      </c>
      <c r="F70" s="129">
        <v>1191534.8700000001</v>
      </c>
      <c r="G70" s="126"/>
      <c r="H70" s="126"/>
      <c r="I70" s="126"/>
      <c r="J70" s="130">
        <v>1191534.8700000001</v>
      </c>
      <c r="K70" s="126"/>
      <c r="L70" s="126"/>
      <c r="M70" s="126"/>
    </row>
    <row r="71" spans="1:13" ht="15" x14ac:dyDescent="0.2">
      <c r="A71" s="144" t="s">
        <v>613</v>
      </c>
      <c r="B71" s="140"/>
      <c r="C71" s="140"/>
      <c r="D71" s="140"/>
      <c r="E71" s="140"/>
      <c r="F71" s="140"/>
      <c r="G71" s="140"/>
      <c r="H71" s="140"/>
      <c r="I71" s="140"/>
      <c r="J71" s="129">
        <v>1191534.8700000001</v>
      </c>
      <c r="K71" s="126"/>
      <c r="L71" s="126"/>
      <c r="M71" s="126"/>
    </row>
    <row r="72" spans="1:13" ht="15" x14ac:dyDescent="0.2">
      <c r="A72" s="139" t="s">
        <v>637</v>
      </c>
      <c r="B72" s="140"/>
      <c r="C72" s="140"/>
      <c r="D72" s="140"/>
      <c r="E72" s="140"/>
      <c r="F72" s="140"/>
      <c r="G72" s="140"/>
      <c r="H72" s="140"/>
      <c r="I72" s="140"/>
      <c r="J72" s="131">
        <v>1191534.8700000001</v>
      </c>
      <c r="K72" s="126"/>
      <c r="L72" s="126"/>
      <c r="M72" s="126"/>
    </row>
    <row r="73" spans="1:13" ht="19.149999999999999" customHeight="1" x14ac:dyDescent="0.2">
      <c r="A73" s="145" t="s">
        <v>638</v>
      </c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</row>
    <row r="74" spans="1:13" ht="96" x14ac:dyDescent="0.2">
      <c r="A74" s="121" t="s">
        <v>288</v>
      </c>
      <c r="B74" s="122" t="s">
        <v>108</v>
      </c>
      <c r="C74" s="123" t="s">
        <v>639</v>
      </c>
      <c r="D74" s="119" t="s">
        <v>51</v>
      </c>
      <c r="E74" s="124">
        <v>24</v>
      </c>
      <c r="F74" s="125">
        <v>39.1</v>
      </c>
      <c r="G74" s="125">
        <v>39.1</v>
      </c>
      <c r="H74" s="126"/>
      <c r="I74" s="126"/>
      <c r="J74" s="126">
        <v>938.4</v>
      </c>
      <c r="K74" s="126">
        <v>938.4</v>
      </c>
      <c r="L74" s="126"/>
      <c r="M74" s="126"/>
    </row>
    <row r="75" spans="1:13" ht="96" x14ac:dyDescent="0.2">
      <c r="A75" s="121" t="s">
        <v>351</v>
      </c>
      <c r="B75" s="122" t="s">
        <v>222</v>
      </c>
      <c r="C75" s="123" t="s">
        <v>640</v>
      </c>
      <c r="D75" s="119" t="s">
        <v>51</v>
      </c>
      <c r="E75" s="124">
        <v>12</v>
      </c>
      <c r="F75" s="125">
        <v>61.3</v>
      </c>
      <c r="G75" s="125">
        <v>61.3</v>
      </c>
      <c r="H75" s="126"/>
      <c r="I75" s="126"/>
      <c r="J75" s="126">
        <v>735.6</v>
      </c>
      <c r="K75" s="126">
        <v>735.6</v>
      </c>
      <c r="L75" s="126"/>
      <c r="M75" s="126"/>
    </row>
    <row r="76" spans="1:13" ht="108" x14ac:dyDescent="0.2">
      <c r="A76" s="121" t="s">
        <v>409</v>
      </c>
      <c r="B76" s="122" t="s">
        <v>49</v>
      </c>
      <c r="C76" s="123" t="s">
        <v>641</v>
      </c>
      <c r="D76" s="119" t="s">
        <v>51</v>
      </c>
      <c r="E76" s="124">
        <v>12</v>
      </c>
      <c r="F76" s="125">
        <v>43.38</v>
      </c>
      <c r="G76" s="125">
        <v>43.38</v>
      </c>
      <c r="H76" s="126"/>
      <c r="I76" s="126"/>
      <c r="J76" s="126">
        <v>520.55999999999995</v>
      </c>
      <c r="K76" s="126">
        <v>520.55999999999995</v>
      </c>
      <c r="L76" s="126"/>
      <c r="M76" s="126"/>
    </row>
    <row r="77" spans="1:13" ht="15" x14ac:dyDescent="0.2">
      <c r="A77" s="144" t="s">
        <v>613</v>
      </c>
      <c r="B77" s="140"/>
      <c r="C77" s="140"/>
      <c r="D77" s="140"/>
      <c r="E77" s="140"/>
      <c r="F77" s="140"/>
      <c r="G77" s="140"/>
      <c r="H77" s="140"/>
      <c r="I77" s="140"/>
      <c r="J77" s="129">
        <v>2194.56</v>
      </c>
      <c r="K77" s="129">
        <v>2194.56</v>
      </c>
      <c r="L77" s="126"/>
      <c r="M77" s="126"/>
    </row>
    <row r="78" spans="1:13" ht="15" x14ac:dyDescent="0.2">
      <c r="A78" s="144" t="s">
        <v>619</v>
      </c>
      <c r="B78" s="140"/>
      <c r="C78" s="140"/>
      <c r="D78" s="140"/>
      <c r="E78" s="140"/>
      <c r="F78" s="140"/>
      <c r="G78" s="140"/>
      <c r="H78" s="140"/>
      <c r="I78" s="140"/>
      <c r="J78" s="129">
        <v>54117.85</v>
      </c>
      <c r="K78" s="129">
        <v>54117.85</v>
      </c>
      <c r="L78" s="126"/>
      <c r="M78" s="126"/>
    </row>
    <row r="79" spans="1:13" ht="15" x14ac:dyDescent="0.2">
      <c r="A79" s="144" t="s">
        <v>177</v>
      </c>
      <c r="B79" s="140"/>
      <c r="C79" s="140"/>
      <c r="D79" s="140"/>
      <c r="E79" s="140"/>
      <c r="F79" s="140"/>
      <c r="G79" s="140"/>
      <c r="H79" s="140"/>
      <c r="I79" s="140"/>
      <c r="J79" s="129">
        <v>36800.14</v>
      </c>
      <c r="K79" s="126"/>
      <c r="L79" s="126"/>
      <c r="M79" s="126"/>
    </row>
    <row r="80" spans="1:13" ht="15" x14ac:dyDescent="0.2">
      <c r="A80" s="144" t="s">
        <v>566</v>
      </c>
      <c r="B80" s="140"/>
      <c r="C80" s="140"/>
      <c r="D80" s="140"/>
      <c r="E80" s="140"/>
      <c r="F80" s="140"/>
      <c r="G80" s="140"/>
      <c r="H80" s="140"/>
      <c r="I80" s="140"/>
      <c r="J80" s="129">
        <v>21647.14</v>
      </c>
      <c r="K80" s="126"/>
      <c r="L80" s="126"/>
      <c r="M80" s="126"/>
    </row>
    <row r="81" spans="1:13" ht="26.1" customHeight="1" x14ac:dyDescent="0.2">
      <c r="A81" s="139" t="s">
        <v>642</v>
      </c>
      <c r="B81" s="140"/>
      <c r="C81" s="140"/>
      <c r="D81" s="140"/>
      <c r="E81" s="140"/>
      <c r="F81" s="140"/>
      <c r="G81" s="140"/>
      <c r="H81" s="140"/>
      <c r="I81" s="140"/>
      <c r="J81" s="131">
        <v>112565.13</v>
      </c>
      <c r="K81" s="126"/>
      <c r="L81" s="126"/>
      <c r="M81" s="126"/>
    </row>
    <row r="82" spans="1:13" ht="19.149999999999999" customHeight="1" x14ac:dyDescent="0.2">
      <c r="A82" s="145" t="s">
        <v>643</v>
      </c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</row>
    <row r="83" spans="1:13" ht="19.149999999999999" customHeight="1" x14ac:dyDescent="0.2">
      <c r="A83" s="144" t="s">
        <v>644</v>
      </c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</row>
    <row r="84" spans="1:13" ht="75" x14ac:dyDescent="0.2">
      <c r="A84" s="128" t="s">
        <v>645</v>
      </c>
      <c r="B84" s="122" t="s">
        <v>99</v>
      </c>
      <c r="C84" s="123" t="s">
        <v>612</v>
      </c>
      <c r="D84" s="119" t="s">
        <v>101</v>
      </c>
      <c r="E84" s="124">
        <v>1</v>
      </c>
      <c r="F84" s="129">
        <v>1702637.73</v>
      </c>
      <c r="G84" s="130"/>
      <c r="H84" s="130"/>
      <c r="I84" s="130"/>
      <c r="J84" s="130">
        <v>1702637.73</v>
      </c>
      <c r="K84" s="126"/>
      <c r="L84" s="126"/>
      <c r="M84" s="126"/>
    </row>
    <row r="85" spans="1:13" ht="15" x14ac:dyDescent="0.2">
      <c r="A85" s="144" t="s">
        <v>613</v>
      </c>
      <c r="B85" s="140"/>
      <c r="C85" s="140"/>
      <c r="D85" s="140"/>
      <c r="E85" s="140"/>
      <c r="F85" s="140"/>
      <c r="G85" s="140"/>
      <c r="H85" s="140"/>
      <c r="I85" s="140"/>
      <c r="J85" s="129">
        <v>1702637.73</v>
      </c>
      <c r="K85" s="126"/>
      <c r="L85" s="126"/>
      <c r="M85" s="126"/>
    </row>
    <row r="86" spans="1:13" ht="15" x14ac:dyDescent="0.2">
      <c r="A86" s="139" t="s">
        <v>646</v>
      </c>
      <c r="B86" s="140"/>
      <c r="C86" s="140"/>
      <c r="D86" s="140"/>
      <c r="E86" s="140"/>
      <c r="F86" s="140"/>
      <c r="G86" s="140"/>
      <c r="H86" s="140"/>
      <c r="I86" s="140"/>
      <c r="J86" s="131">
        <v>1702637.73</v>
      </c>
      <c r="K86" s="126"/>
      <c r="L86" s="126"/>
      <c r="M86" s="126"/>
    </row>
    <row r="87" spans="1:13" ht="19.149999999999999" customHeight="1" x14ac:dyDescent="0.2">
      <c r="A87" s="145" t="s">
        <v>647</v>
      </c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</row>
    <row r="88" spans="1:13" ht="96" x14ac:dyDescent="0.2">
      <c r="A88" s="121" t="s">
        <v>418</v>
      </c>
      <c r="B88" s="122" t="s">
        <v>108</v>
      </c>
      <c r="C88" s="123" t="s">
        <v>648</v>
      </c>
      <c r="D88" s="119" t="s">
        <v>51</v>
      </c>
      <c r="E88" s="124">
        <v>28</v>
      </c>
      <c r="F88" s="125">
        <v>39.1</v>
      </c>
      <c r="G88" s="125">
        <v>39.1</v>
      </c>
      <c r="H88" s="126"/>
      <c r="I88" s="126"/>
      <c r="J88" s="130">
        <v>1094.8</v>
      </c>
      <c r="K88" s="130">
        <v>1094.8</v>
      </c>
      <c r="L88" s="126"/>
      <c r="M88" s="126"/>
    </row>
    <row r="89" spans="1:13" ht="96" x14ac:dyDescent="0.2">
      <c r="A89" s="121" t="s">
        <v>421</v>
      </c>
      <c r="B89" s="122" t="s">
        <v>222</v>
      </c>
      <c r="C89" s="123" t="s">
        <v>649</v>
      </c>
      <c r="D89" s="119" t="s">
        <v>51</v>
      </c>
      <c r="E89" s="124">
        <v>14</v>
      </c>
      <c r="F89" s="125">
        <v>61.3</v>
      </c>
      <c r="G89" s="125">
        <v>61.3</v>
      </c>
      <c r="H89" s="126"/>
      <c r="I89" s="126"/>
      <c r="J89" s="126">
        <v>858.2</v>
      </c>
      <c r="K89" s="126">
        <v>858.2</v>
      </c>
      <c r="L89" s="126"/>
      <c r="M89" s="126"/>
    </row>
    <row r="90" spans="1:13" ht="108" x14ac:dyDescent="0.2">
      <c r="A90" s="121" t="s">
        <v>425</v>
      </c>
      <c r="B90" s="122" t="s">
        <v>49</v>
      </c>
      <c r="C90" s="123" t="s">
        <v>650</v>
      </c>
      <c r="D90" s="119" t="s">
        <v>51</v>
      </c>
      <c r="E90" s="124">
        <v>14</v>
      </c>
      <c r="F90" s="125">
        <v>43.38</v>
      </c>
      <c r="G90" s="125">
        <v>43.38</v>
      </c>
      <c r="H90" s="126"/>
      <c r="I90" s="126"/>
      <c r="J90" s="126">
        <v>607.32000000000005</v>
      </c>
      <c r="K90" s="126">
        <v>607.32000000000005</v>
      </c>
      <c r="L90" s="126"/>
      <c r="M90" s="126"/>
    </row>
    <row r="91" spans="1:13" ht="15" x14ac:dyDescent="0.2">
      <c r="A91" s="144" t="s">
        <v>613</v>
      </c>
      <c r="B91" s="140"/>
      <c r="C91" s="140"/>
      <c r="D91" s="140"/>
      <c r="E91" s="140"/>
      <c r="F91" s="140"/>
      <c r="G91" s="140"/>
      <c r="H91" s="140"/>
      <c r="I91" s="140"/>
      <c r="J91" s="129">
        <v>2560.3200000000002</v>
      </c>
      <c r="K91" s="129">
        <v>2560.3200000000002</v>
      </c>
      <c r="L91" s="126"/>
      <c r="M91" s="126"/>
    </row>
    <row r="92" spans="1:13" ht="15" x14ac:dyDescent="0.2">
      <c r="A92" s="144" t="s">
        <v>619</v>
      </c>
      <c r="B92" s="140"/>
      <c r="C92" s="140"/>
      <c r="D92" s="140"/>
      <c r="E92" s="140"/>
      <c r="F92" s="140"/>
      <c r="G92" s="140"/>
      <c r="H92" s="140"/>
      <c r="I92" s="140"/>
      <c r="J92" s="129">
        <v>63137.49</v>
      </c>
      <c r="K92" s="129">
        <v>63137.49</v>
      </c>
      <c r="L92" s="126"/>
      <c r="M92" s="126"/>
    </row>
    <row r="93" spans="1:13" ht="15" x14ac:dyDescent="0.2">
      <c r="A93" s="144" t="s">
        <v>177</v>
      </c>
      <c r="B93" s="140"/>
      <c r="C93" s="140"/>
      <c r="D93" s="140"/>
      <c r="E93" s="140"/>
      <c r="F93" s="140"/>
      <c r="G93" s="140"/>
      <c r="H93" s="140"/>
      <c r="I93" s="140"/>
      <c r="J93" s="129">
        <v>42933.49</v>
      </c>
      <c r="K93" s="126"/>
      <c r="L93" s="126"/>
      <c r="M93" s="126"/>
    </row>
    <row r="94" spans="1:13" ht="15" x14ac:dyDescent="0.2">
      <c r="A94" s="144" t="s">
        <v>566</v>
      </c>
      <c r="B94" s="140"/>
      <c r="C94" s="140"/>
      <c r="D94" s="140"/>
      <c r="E94" s="140"/>
      <c r="F94" s="140"/>
      <c r="G94" s="140"/>
      <c r="H94" s="140"/>
      <c r="I94" s="140"/>
      <c r="J94" s="133">
        <v>25255</v>
      </c>
      <c r="K94" s="126"/>
      <c r="L94" s="126"/>
      <c r="M94" s="126"/>
    </row>
    <row r="95" spans="1:13" ht="26.1" customHeight="1" x14ac:dyDescent="0.2">
      <c r="A95" s="139" t="s">
        <v>651</v>
      </c>
      <c r="B95" s="140"/>
      <c r="C95" s="140"/>
      <c r="D95" s="140"/>
      <c r="E95" s="140"/>
      <c r="F95" s="140"/>
      <c r="G95" s="140"/>
      <c r="H95" s="140"/>
      <c r="I95" s="140"/>
      <c r="J95" s="131">
        <v>131325.98000000001</v>
      </c>
      <c r="K95" s="126"/>
      <c r="L95" s="126"/>
      <c r="M95" s="126"/>
    </row>
    <row r="96" spans="1:13" ht="15" x14ac:dyDescent="0.2">
      <c r="A96" s="154" t="s">
        <v>652</v>
      </c>
      <c r="B96" s="231"/>
      <c r="C96" s="231"/>
      <c r="D96" s="231"/>
      <c r="E96" s="231"/>
      <c r="F96" s="231"/>
      <c r="G96" s="231"/>
      <c r="H96" s="231"/>
      <c r="I96" s="231"/>
      <c r="J96" s="231"/>
      <c r="K96" s="231"/>
      <c r="L96" s="231"/>
      <c r="M96" s="231"/>
    </row>
    <row r="97" spans="1:13" ht="15" x14ac:dyDescent="0.2">
      <c r="A97" s="144" t="s">
        <v>602</v>
      </c>
      <c r="B97" s="140"/>
      <c r="C97" s="140"/>
      <c r="D97" s="140"/>
      <c r="E97" s="140"/>
      <c r="F97" s="140"/>
      <c r="G97" s="140"/>
      <c r="H97" s="140"/>
      <c r="I97" s="140"/>
      <c r="J97" s="135">
        <v>7889546.4000000004</v>
      </c>
      <c r="K97" s="129">
        <v>11245.28</v>
      </c>
      <c r="L97" s="126"/>
      <c r="M97" s="126"/>
    </row>
    <row r="98" spans="1:13" ht="15" x14ac:dyDescent="0.2">
      <c r="A98" s="144" t="s">
        <v>653</v>
      </c>
      <c r="B98" s="140"/>
      <c r="C98" s="140"/>
      <c r="D98" s="140"/>
      <c r="E98" s="140"/>
      <c r="F98" s="140"/>
      <c r="G98" s="140"/>
      <c r="H98" s="140"/>
      <c r="I98" s="140"/>
      <c r="J98" s="129">
        <v>8155609.7199999997</v>
      </c>
      <c r="K98" s="135">
        <v>277308.59999999998</v>
      </c>
      <c r="L98" s="126"/>
      <c r="M98" s="126"/>
    </row>
    <row r="99" spans="1:13" ht="15" x14ac:dyDescent="0.2">
      <c r="A99" s="144" t="s">
        <v>177</v>
      </c>
      <c r="B99" s="140"/>
      <c r="C99" s="140"/>
      <c r="D99" s="140"/>
      <c r="E99" s="140"/>
      <c r="F99" s="140"/>
      <c r="G99" s="140"/>
      <c r="H99" s="140"/>
      <c r="I99" s="140"/>
      <c r="J99" s="129">
        <v>188569.85</v>
      </c>
      <c r="K99" s="126"/>
      <c r="L99" s="126"/>
      <c r="M99" s="126"/>
    </row>
    <row r="100" spans="1:13" ht="15" x14ac:dyDescent="0.2">
      <c r="A100" s="144" t="s">
        <v>566</v>
      </c>
      <c r="B100" s="140"/>
      <c r="C100" s="140"/>
      <c r="D100" s="140"/>
      <c r="E100" s="140"/>
      <c r="F100" s="140"/>
      <c r="G100" s="140"/>
      <c r="H100" s="140"/>
      <c r="I100" s="140"/>
      <c r="J100" s="129">
        <v>110923.44</v>
      </c>
      <c r="K100" s="126"/>
      <c r="L100" s="126"/>
      <c r="M100" s="126"/>
    </row>
    <row r="101" spans="1:13" ht="15" x14ac:dyDescent="0.2">
      <c r="A101" s="139" t="s">
        <v>66</v>
      </c>
      <c r="B101" s="140"/>
      <c r="C101" s="140"/>
      <c r="D101" s="140"/>
      <c r="E101" s="140"/>
      <c r="F101" s="140"/>
      <c r="G101" s="140"/>
      <c r="H101" s="140"/>
      <c r="I101" s="140"/>
      <c r="J101" s="126"/>
      <c r="K101" s="126"/>
      <c r="L101" s="126"/>
      <c r="M101" s="126"/>
    </row>
    <row r="102" spans="1:13" ht="15" x14ac:dyDescent="0.2">
      <c r="A102" s="144" t="s">
        <v>654</v>
      </c>
      <c r="B102" s="140"/>
      <c r="C102" s="140"/>
      <c r="D102" s="140"/>
      <c r="E102" s="140"/>
      <c r="F102" s="140"/>
      <c r="G102" s="140"/>
      <c r="H102" s="140"/>
      <c r="I102" s="140"/>
      <c r="J102" s="126"/>
      <c r="K102" s="126"/>
      <c r="L102" s="126"/>
      <c r="M102" s="126"/>
    </row>
    <row r="103" spans="1:13" ht="15" x14ac:dyDescent="0.2">
      <c r="A103" s="144" t="s">
        <v>655</v>
      </c>
      <c r="B103" s="140"/>
      <c r="C103" s="140"/>
      <c r="D103" s="140"/>
      <c r="E103" s="140"/>
      <c r="F103" s="140"/>
      <c r="G103" s="140"/>
      <c r="H103" s="140"/>
      <c r="I103" s="140"/>
      <c r="J103" s="126"/>
      <c r="K103" s="126"/>
      <c r="L103" s="126"/>
      <c r="M103" s="126"/>
    </row>
    <row r="104" spans="1:13" ht="15" x14ac:dyDescent="0.2">
      <c r="A104" s="144" t="s">
        <v>656</v>
      </c>
      <c r="B104" s="140"/>
      <c r="C104" s="140"/>
      <c r="D104" s="140"/>
      <c r="E104" s="140"/>
      <c r="F104" s="140"/>
      <c r="G104" s="140"/>
      <c r="H104" s="140"/>
      <c r="I104" s="140"/>
      <c r="J104" s="129">
        <v>7878301.1200000001</v>
      </c>
      <c r="K104" s="126"/>
      <c r="L104" s="126"/>
      <c r="M104" s="126"/>
    </row>
    <row r="105" spans="1:13" ht="39" customHeight="1" x14ac:dyDescent="0.2">
      <c r="A105" s="144" t="s">
        <v>657</v>
      </c>
      <c r="B105" s="140"/>
      <c r="C105" s="140"/>
      <c r="D105" s="140"/>
      <c r="E105" s="140"/>
      <c r="F105" s="140"/>
      <c r="G105" s="140"/>
      <c r="H105" s="140"/>
      <c r="I105" s="140"/>
      <c r="J105" s="129">
        <v>7878301.1200000001</v>
      </c>
      <c r="K105" s="126"/>
      <c r="L105" s="126"/>
      <c r="M105" s="126"/>
    </row>
    <row r="106" spans="1:13" ht="15" x14ac:dyDescent="0.2">
      <c r="A106" s="144" t="s">
        <v>658</v>
      </c>
      <c r="B106" s="140"/>
      <c r="C106" s="140"/>
      <c r="D106" s="140"/>
      <c r="E106" s="140"/>
      <c r="F106" s="140"/>
      <c r="G106" s="140"/>
      <c r="H106" s="140"/>
      <c r="I106" s="140"/>
      <c r="J106" s="129">
        <v>7878301.1200000001</v>
      </c>
      <c r="K106" s="126"/>
      <c r="L106" s="126"/>
      <c r="M106" s="126"/>
    </row>
    <row r="107" spans="1:13" ht="15" x14ac:dyDescent="0.2">
      <c r="A107" s="144" t="s">
        <v>659</v>
      </c>
      <c r="B107" s="140"/>
      <c r="C107" s="140"/>
      <c r="D107" s="140"/>
      <c r="E107" s="140"/>
      <c r="F107" s="140"/>
      <c r="G107" s="140"/>
      <c r="H107" s="140"/>
      <c r="I107" s="140"/>
      <c r="J107" s="126"/>
      <c r="K107" s="126"/>
      <c r="L107" s="126"/>
      <c r="M107" s="126"/>
    </row>
    <row r="108" spans="1:13" ht="15" x14ac:dyDescent="0.2">
      <c r="A108" s="144" t="s">
        <v>660</v>
      </c>
      <c r="B108" s="140"/>
      <c r="C108" s="140"/>
      <c r="D108" s="140"/>
      <c r="E108" s="140"/>
      <c r="F108" s="140"/>
      <c r="G108" s="140"/>
      <c r="H108" s="140"/>
      <c r="I108" s="140"/>
      <c r="J108" s="126"/>
      <c r="K108" s="126"/>
      <c r="L108" s="126"/>
      <c r="M108" s="126"/>
    </row>
    <row r="109" spans="1:13" ht="15" x14ac:dyDescent="0.2">
      <c r="A109" s="144" t="s">
        <v>661</v>
      </c>
      <c r="B109" s="140"/>
      <c r="C109" s="140"/>
      <c r="D109" s="140"/>
      <c r="E109" s="140"/>
      <c r="F109" s="140"/>
      <c r="G109" s="140"/>
      <c r="H109" s="140"/>
      <c r="I109" s="140"/>
      <c r="J109" s="129">
        <v>11245.28</v>
      </c>
      <c r="K109" s="129">
        <v>11245.28</v>
      </c>
      <c r="L109" s="126"/>
      <c r="M109" s="126"/>
    </row>
    <row r="110" spans="1:13" ht="39" customHeight="1" x14ac:dyDescent="0.2">
      <c r="A110" s="144" t="s">
        <v>662</v>
      </c>
      <c r="B110" s="140"/>
      <c r="C110" s="140"/>
      <c r="D110" s="140"/>
      <c r="E110" s="140"/>
      <c r="F110" s="140"/>
      <c r="G110" s="140"/>
      <c r="H110" s="140"/>
      <c r="I110" s="140"/>
      <c r="J110" s="135">
        <v>277308.59999999998</v>
      </c>
      <c r="K110" s="135">
        <v>277308.59999999998</v>
      </c>
      <c r="L110" s="126"/>
      <c r="M110" s="126"/>
    </row>
    <row r="111" spans="1:13" ht="15" x14ac:dyDescent="0.2">
      <c r="A111" s="144" t="s">
        <v>663</v>
      </c>
      <c r="B111" s="140"/>
      <c r="C111" s="140"/>
      <c r="D111" s="140"/>
      <c r="E111" s="140"/>
      <c r="F111" s="140"/>
      <c r="G111" s="140"/>
      <c r="H111" s="140"/>
      <c r="I111" s="140"/>
      <c r="J111" s="129">
        <v>188569.85</v>
      </c>
      <c r="K111" s="126"/>
      <c r="L111" s="126"/>
      <c r="M111" s="126"/>
    </row>
    <row r="112" spans="1:13" ht="15" x14ac:dyDescent="0.2">
      <c r="A112" s="144" t="s">
        <v>664</v>
      </c>
      <c r="B112" s="140"/>
      <c r="C112" s="140"/>
      <c r="D112" s="140"/>
      <c r="E112" s="140"/>
      <c r="F112" s="140"/>
      <c r="G112" s="140"/>
      <c r="H112" s="140"/>
      <c r="I112" s="140"/>
      <c r="J112" s="129">
        <v>110923.44</v>
      </c>
      <c r="K112" s="126"/>
      <c r="L112" s="126"/>
      <c r="M112" s="126"/>
    </row>
    <row r="113" spans="1:13" ht="15" x14ac:dyDescent="0.2">
      <c r="A113" s="144" t="s">
        <v>665</v>
      </c>
      <c r="B113" s="140"/>
      <c r="C113" s="140"/>
      <c r="D113" s="140"/>
      <c r="E113" s="140"/>
      <c r="F113" s="140"/>
      <c r="G113" s="140"/>
      <c r="H113" s="140"/>
      <c r="I113" s="140"/>
      <c r="J113" s="129">
        <v>576801.89</v>
      </c>
      <c r="K113" s="126"/>
      <c r="L113" s="126"/>
      <c r="M113" s="126"/>
    </row>
    <row r="114" spans="1:13" ht="15" x14ac:dyDescent="0.2">
      <c r="A114" s="144" t="s">
        <v>658</v>
      </c>
      <c r="B114" s="140"/>
      <c r="C114" s="140"/>
      <c r="D114" s="140"/>
      <c r="E114" s="140"/>
      <c r="F114" s="140"/>
      <c r="G114" s="140"/>
      <c r="H114" s="140"/>
      <c r="I114" s="140"/>
      <c r="J114" s="129">
        <v>576801.89</v>
      </c>
      <c r="K114" s="126"/>
      <c r="L114" s="126"/>
      <c r="M114" s="126"/>
    </row>
    <row r="115" spans="1:13" ht="15" x14ac:dyDescent="0.2">
      <c r="A115" s="144" t="s">
        <v>570</v>
      </c>
      <c r="B115" s="140"/>
      <c r="C115" s="140"/>
      <c r="D115" s="140"/>
      <c r="E115" s="140"/>
      <c r="F115" s="140"/>
      <c r="G115" s="140"/>
      <c r="H115" s="140"/>
      <c r="I115" s="140"/>
      <c r="J115" s="129">
        <v>8455103.0099999998</v>
      </c>
      <c r="K115" s="126"/>
      <c r="L115" s="126"/>
      <c r="M115" s="126"/>
    </row>
    <row r="116" spans="1:13" ht="15" x14ac:dyDescent="0.2">
      <c r="A116" s="144" t="s">
        <v>571</v>
      </c>
      <c r="B116" s="140"/>
      <c r="C116" s="140"/>
      <c r="D116" s="140"/>
      <c r="E116" s="140"/>
      <c r="F116" s="140"/>
      <c r="G116" s="140"/>
      <c r="H116" s="140"/>
      <c r="I116" s="140"/>
      <c r="J116" s="126"/>
      <c r="K116" s="126"/>
      <c r="L116" s="126"/>
      <c r="M116" s="126"/>
    </row>
    <row r="117" spans="1:13" ht="15" x14ac:dyDescent="0.2">
      <c r="A117" s="144" t="s">
        <v>574</v>
      </c>
      <c r="B117" s="140"/>
      <c r="C117" s="140"/>
      <c r="D117" s="140"/>
      <c r="E117" s="140"/>
      <c r="F117" s="140"/>
      <c r="G117" s="140"/>
      <c r="H117" s="140"/>
      <c r="I117" s="140"/>
      <c r="J117" s="135">
        <v>277308.59999999998</v>
      </c>
      <c r="K117" s="126"/>
      <c r="L117" s="126"/>
      <c r="M117" s="126"/>
    </row>
    <row r="118" spans="1:13" ht="15" x14ac:dyDescent="0.2">
      <c r="A118" s="144" t="s">
        <v>575</v>
      </c>
      <c r="B118" s="140"/>
      <c r="C118" s="140"/>
      <c r="D118" s="140"/>
      <c r="E118" s="140"/>
      <c r="F118" s="140"/>
      <c r="G118" s="140"/>
      <c r="H118" s="140"/>
      <c r="I118" s="140"/>
      <c r="J118" s="129">
        <v>7878301.1200000001</v>
      </c>
      <c r="K118" s="126"/>
      <c r="L118" s="126"/>
      <c r="M118" s="126"/>
    </row>
    <row r="119" spans="1:13" ht="15" x14ac:dyDescent="0.2">
      <c r="A119" s="144" t="s">
        <v>576</v>
      </c>
      <c r="B119" s="140"/>
      <c r="C119" s="140"/>
      <c r="D119" s="140"/>
      <c r="E119" s="140"/>
      <c r="F119" s="140"/>
      <c r="G119" s="140"/>
      <c r="H119" s="140"/>
      <c r="I119" s="140"/>
      <c r="J119" s="129">
        <v>188569.85</v>
      </c>
      <c r="K119" s="126"/>
      <c r="L119" s="126"/>
      <c r="M119" s="126"/>
    </row>
    <row r="120" spans="1:13" ht="15" x14ac:dyDescent="0.2">
      <c r="A120" s="144" t="s">
        <v>577</v>
      </c>
      <c r="B120" s="140"/>
      <c r="C120" s="140"/>
      <c r="D120" s="140"/>
      <c r="E120" s="140"/>
      <c r="F120" s="140"/>
      <c r="G120" s="140"/>
      <c r="H120" s="140"/>
      <c r="I120" s="140"/>
      <c r="J120" s="129">
        <v>110923.44</v>
      </c>
      <c r="K120" s="126"/>
      <c r="L120" s="126"/>
      <c r="M120" s="126"/>
    </row>
    <row r="121" spans="1:13" ht="15" x14ac:dyDescent="0.2">
      <c r="A121" s="139" t="s">
        <v>80</v>
      </c>
      <c r="B121" s="140"/>
      <c r="C121" s="140"/>
      <c r="D121" s="140"/>
      <c r="E121" s="140"/>
      <c r="F121" s="140"/>
      <c r="G121" s="140"/>
      <c r="H121" s="140"/>
      <c r="I121" s="140"/>
      <c r="J121" s="131">
        <v>8455103.0099999998</v>
      </c>
      <c r="K121" s="126"/>
      <c r="L121" s="126"/>
      <c r="M121" s="126"/>
    </row>
    <row r="125" spans="1:13" ht="15" x14ac:dyDescent="0.2">
      <c r="A125" s="141" t="s">
        <v>578</v>
      </c>
      <c r="B125" s="142"/>
      <c r="C125" s="142"/>
      <c r="D125" s="142"/>
      <c r="E125" s="142"/>
      <c r="F125" s="142"/>
      <c r="G125" s="142"/>
      <c r="H125" s="142"/>
      <c r="I125" s="142"/>
      <c r="J125" s="142"/>
      <c r="K125" s="142"/>
      <c r="L125" s="142"/>
      <c r="M125" s="142"/>
    </row>
    <row r="126" spans="1:13" ht="15" x14ac:dyDescent="0.2">
      <c r="A126" s="143" t="s">
        <v>579</v>
      </c>
      <c r="B126" s="142"/>
      <c r="C126" s="142"/>
      <c r="D126" s="142"/>
      <c r="E126" s="142"/>
      <c r="F126" s="142"/>
      <c r="G126" s="142"/>
      <c r="H126" s="142"/>
      <c r="I126" s="142"/>
      <c r="J126" s="142"/>
      <c r="K126" s="142"/>
      <c r="L126" s="142"/>
      <c r="M126" s="142"/>
    </row>
  </sheetData>
  <mergeCells count="96">
    <mergeCell ref="E17:F17"/>
    <mergeCell ref="C10:M10"/>
    <mergeCell ref="C13:M13"/>
    <mergeCell ref="E14:F14"/>
    <mergeCell ref="E15:F15"/>
    <mergeCell ref="E16:F16"/>
    <mergeCell ref="A26:M26"/>
    <mergeCell ref="E18:F18"/>
    <mergeCell ref="A22:A24"/>
    <mergeCell ref="B22:B24"/>
    <mergeCell ref="C22:C24"/>
    <mergeCell ref="D22:D24"/>
    <mergeCell ref="E22:E24"/>
    <mergeCell ref="F22:I22"/>
    <mergeCell ref="J22:M22"/>
    <mergeCell ref="F23:F24"/>
    <mergeCell ref="G23:I23"/>
    <mergeCell ref="J23:J24"/>
    <mergeCell ref="K23:M23"/>
    <mergeCell ref="A43:I43"/>
    <mergeCell ref="A27:M27"/>
    <mergeCell ref="A29:I29"/>
    <mergeCell ref="A30:I30"/>
    <mergeCell ref="A31:M31"/>
    <mergeCell ref="A35:I35"/>
    <mergeCell ref="A36:I36"/>
    <mergeCell ref="A37:I37"/>
    <mergeCell ref="A38:I38"/>
    <mergeCell ref="A39:I39"/>
    <mergeCell ref="A40:M40"/>
    <mergeCell ref="A41:M41"/>
    <mergeCell ref="A59:M59"/>
    <mergeCell ref="A44:I44"/>
    <mergeCell ref="A45:M45"/>
    <mergeCell ref="A49:I49"/>
    <mergeCell ref="A50:I50"/>
    <mergeCell ref="A51:I51"/>
    <mergeCell ref="A52:I52"/>
    <mergeCell ref="A53:I53"/>
    <mergeCell ref="A54:M54"/>
    <mergeCell ref="A55:M55"/>
    <mergeCell ref="A57:I57"/>
    <mergeCell ref="A58:I58"/>
    <mergeCell ref="A78:I78"/>
    <mergeCell ref="A63:I63"/>
    <mergeCell ref="A64:I64"/>
    <mergeCell ref="A65:I65"/>
    <mergeCell ref="A66:I66"/>
    <mergeCell ref="A67:I67"/>
    <mergeCell ref="A68:M68"/>
    <mergeCell ref="A69:M69"/>
    <mergeCell ref="A71:I71"/>
    <mergeCell ref="A72:I72"/>
    <mergeCell ref="A73:M73"/>
    <mergeCell ref="A77:I77"/>
    <mergeCell ref="A94:I94"/>
    <mergeCell ref="A79:I79"/>
    <mergeCell ref="A80:I80"/>
    <mergeCell ref="A81:I81"/>
    <mergeCell ref="A82:M82"/>
    <mergeCell ref="A83:M83"/>
    <mergeCell ref="A85:I85"/>
    <mergeCell ref="A86:I86"/>
    <mergeCell ref="A87:M87"/>
    <mergeCell ref="A91:I91"/>
    <mergeCell ref="A92:I92"/>
    <mergeCell ref="A93:I93"/>
    <mergeCell ref="A106:I106"/>
    <mergeCell ref="A95:I95"/>
    <mergeCell ref="A96:M96"/>
    <mergeCell ref="A97:I97"/>
    <mergeCell ref="A98:I98"/>
    <mergeCell ref="A99:I99"/>
    <mergeCell ref="A100:I100"/>
    <mergeCell ref="A101:I101"/>
    <mergeCell ref="A102:I102"/>
    <mergeCell ref="A103:I103"/>
    <mergeCell ref="A104:I104"/>
    <mergeCell ref="A105:I105"/>
    <mergeCell ref="A118:I118"/>
    <mergeCell ref="A107:I107"/>
    <mergeCell ref="A108:I108"/>
    <mergeCell ref="A109:I109"/>
    <mergeCell ref="A110:I110"/>
    <mergeCell ref="A111:I111"/>
    <mergeCell ref="A112:I112"/>
    <mergeCell ref="A113:I113"/>
    <mergeCell ref="A114:I114"/>
    <mergeCell ref="A115:I115"/>
    <mergeCell ref="A116:I116"/>
    <mergeCell ref="A117:I117"/>
    <mergeCell ref="A119:I119"/>
    <mergeCell ref="A120:I120"/>
    <mergeCell ref="A121:I121"/>
    <mergeCell ref="A125:M125"/>
    <mergeCell ref="A126:M126"/>
  </mergeCells>
  <pageMargins left="0.23622047244094491" right="0" top="0.51181102362204722" bottom="0.39370078740157483" header="0.31496062992125984" footer="0.19685039370078741"/>
  <pageSetup paperSize="9" scale="9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3"/>
  <sheetViews>
    <sheetView showGridLines="0" zoomScale="115" zoomScaleNormal="115" zoomScaleSheetLayoutView="75" workbookViewId="0">
      <selection activeCell="K21" sqref="K21"/>
    </sheetView>
  </sheetViews>
  <sheetFormatPr defaultRowHeight="12.75" outlineLevelRow="2" x14ac:dyDescent="0.2"/>
  <cols>
    <col min="1" max="1" width="4.5703125" style="79" customWidth="1"/>
    <col min="2" max="2" width="14.42578125" style="80" customWidth="1"/>
    <col min="3" max="3" width="40.7109375" style="81" customWidth="1"/>
    <col min="4" max="4" width="13.85546875" style="90" customWidth="1"/>
    <col min="5" max="5" width="16.42578125" style="83" customWidth="1"/>
    <col min="6" max="6" width="8.140625" style="84" customWidth="1"/>
    <col min="7" max="9" width="7.140625" style="84" customWidth="1"/>
    <col min="10" max="10" width="9.42578125" style="84" customWidth="1"/>
    <col min="11" max="13" width="7.140625" style="84" customWidth="1"/>
    <col min="14" max="16384" width="9.140625" style="103"/>
  </cols>
  <sheetData>
    <row r="1" spans="1:14" ht="15.75" x14ac:dyDescent="0.2">
      <c r="M1" s="85" t="s">
        <v>370</v>
      </c>
      <c r="N1" s="86"/>
    </row>
    <row r="2" spans="1:14" ht="15.75" x14ac:dyDescent="0.2">
      <c r="M2" s="85" t="s">
        <v>88</v>
      </c>
      <c r="N2" s="86"/>
    </row>
    <row r="3" spans="1:14" ht="15.75" x14ac:dyDescent="0.2">
      <c r="M3" s="85" t="s">
        <v>371</v>
      </c>
      <c r="N3" s="86"/>
    </row>
    <row r="4" spans="1:14" hidden="1" outlineLevel="2" x14ac:dyDescent="0.2">
      <c r="A4" s="87" t="s">
        <v>2</v>
      </c>
      <c r="J4" s="87" t="s">
        <v>3</v>
      </c>
    </row>
    <row r="5" spans="1:14" ht="15" hidden="1" outlineLevel="1" x14ac:dyDescent="0.25">
      <c r="A5" s="88" t="s">
        <v>580</v>
      </c>
      <c r="B5" s="232"/>
      <c r="C5" s="232"/>
      <c r="E5" s="232"/>
      <c r="F5" s="232"/>
      <c r="G5" s="232"/>
      <c r="H5" s="232"/>
      <c r="I5" s="232"/>
      <c r="J5" s="88" t="s">
        <v>581</v>
      </c>
    </row>
    <row r="6" spans="1:14" ht="15" hidden="1" outlineLevel="1" x14ac:dyDescent="0.25">
      <c r="A6" s="88" t="s">
        <v>582</v>
      </c>
      <c r="B6" s="232"/>
      <c r="C6" s="232"/>
      <c r="E6" s="232"/>
      <c r="F6" s="232"/>
      <c r="G6" s="232"/>
      <c r="H6" s="232"/>
      <c r="I6" s="232"/>
      <c r="J6" s="88" t="s">
        <v>583</v>
      </c>
    </row>
    <row r="7" spans="1:14" ht="15" hidden="1" outlineLevel="1" x14ac:dyDescent="0.25">
      <c r="A7" s="88" t="s">
        <v>584</v>
      </c>
      <c r="B7" s="232"/>
      <c r="C7" s="232"/>
      <c r="E7" s="232"/>
      <c r="F7" s="232"/>
      <c r="G7" s="232"/>
      <c r="H7" s="232"/>
      <c r="I7" s="232"/>
      <c r="J7" s="88" t="s">
        <v>585</v>
      </c>
    </row>
    <row r="8" spans="1:14" hidden="1" outlineLevel="1" x14ac:dyDescent="0.2">
      <c r="A8" s="89" t="s">
        <v>373</v>
      </c>
      <c r="J8" s="89" t="s">
        <v>374</v>
      </c>
    </row>
    <row r="9" spans="1:14" hidden="1" outlineLevel="1" x14ac:dyDescent="0.2">
      <c r="A9" s="89"/>
      <c r="J9" s="89"/>
    </row>
    <row r="10" spans="1:14" ht="15" hidden="1" outlineLevel="1" x14ac:dyDescent="0.2">
      <c r="A10" s="141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</row>
    <row r="11" spans="1:14" ht="15" hidden="1" outlineLevel="1" x14ac:dyDescent="0.2">
      <c r="B11" s="91"/>
      <c r="C11" s="92"/>
      <c r="D11" s="93"/>
      <c r="E11" s="94" t="s">
        <v>10</v>
      </c>
      <c r="F11" s="95"/>
      <c r="G11" s="95"/>
      <c r="H11" s="95"/>
      <c r="I11" s="96"/>
      <c r="J11" s="95"/>
      <c r="K11" s="95"/>
      <c r="L11" s="95"/>
    </row>
    <row r="12" spans="1:14" ht="15" collapsed="1" x14ac:dyDescent="0.2">
      <c r="C12" s="89"/>
      <c r="D12" s="79"/>
      <c r="E12" s="97"/>
      <c r="I12" s="98"/>
    </row>
    <row r="13" spans="1:14" ht="15.75" x14ac:dyDescent="0.2">
      <c r="C13" s="89"/>
      <c r="D13" s="99" t="s">
        <v>375</v>
      </c>
    </row>
    <row r="14" spans="1:14" ht="15" x14ac:dyDescent="0.2">
      <c r="C14" s="89"/>
      <c r="D14" s="100" t="s">
        <v>376</v>
      </c>
      <c r="I14" s="101"/>
    </row>
    <row r="15" spans="1:14" x14ac:dyDescent="0.2">
      <c r="C15" s="89"/>
      <c r="D15" s="79"/>
      <c r="E15" s="79"/>
      <c r="I15" s="102"/>
    </row>
    <row r="16" spans="1:14" ht="31.5" customHeight="1" x14ac:dyDescent="0.2">
      <c r="B16" s="104" t="s">
        <v>377</v>
      </c>
      <c r="C16" s="148" t="s">
        <v>675</v>
      </c>
      <c r="D16" s="142"/>
      <c r="E16" s="142"/>
      <c r="F16" s="142"/>
      <c r="G16" s="142"/>
      <c r="H16" s="142"/>
      <c r="I16" s="142"/>
      <c r="J16" s="142"/>
      <c r="K16" s="142"/>
      <c r="L16" s="142"/>
      <c r="M16" s="142"/>
    </row>
    <row r="17" spans="1:14" ht="15" x14ac:dyDescent="0.2">
      <c r="C17" s="92"/>
      <c r="D17" s="93"/>
      <c r="E17" s="105" t="s">
        <v>379</v>
      </c>
      <c r="F17" s="95"/>
      <c r="G17" s="95"/>
      <c r="H17" s="106"/>
      <c r="I17" s="95"/>
      <c r="J17" s="95"/>
      <c r="K17" s="95"/>
      <c r="L17" s="95"/>
      <c r="M17" s="95"/>
    </row>
    <row r="18" spans="1:14" x14ac:dyDescent="0.2">
      <c r="A18" s="107"/>
      <c r="B18" s="108"/>
      <c r="C18" s="89"/>
      <c r="D18" s="79"/>
      <c r="E18" s="109"/>
    </row>
    <row r="19" spans="1:14" ht="15" hidden="1" x14ac:dyDescent="0.25">
      <c r="C19" s="155" t="s">
        <v>586</v>
      </c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104"/>
    </row>
    <row r="20" spans="1:14" s="114" customFormat="1" ht="15" x14ac:dyDescent="0.25">
      <c r="A20" s="100"/>
      <c r="B20" s="110"/>
      <c r="C20" s="111" t="s">
        <v>380</v>
      </c>
      <c r="D20" s="104"/>
      <c r="E20" s="149" t="s">
        <v>587</v>
      </c>
      <c r="F20" s="150"/>
      <c r="G20" s="112" t="s">
        <v>382</v>
      </c>
      <c r="H20" s="104"/>
      <c r="I20" s="111"/>
      <c r="J20" s="111"/>
      <c r="K20" s="104"/>
      <c r="L20" s="104"/>
      <c r="M20" s="104"/>
    </row>
    <row r="21" spans="1:14" s="114" customFormat="1" ht="15" hidden="1" outlineLevel="1" x14ac:dyDescent="0.25">
      <c r="A21" s="100"/>
      <c r="B21" s="110"/>
      <c r="C21" s="111" t="s">
        <v>588</v>
      </c>
      <c r="D21" s="104"/>
      <c r="E21" s="149" t="s">
        <v>589</v>
      </c>
      <c r="F21" s="150"/>
      <c r="G21" s="112" t="s">
        <v>382</v>
      </c>
      <c r="H21" s="104"/>
      <c r="I21" s="111"/>
      <c r="J21" s="111"/>
      <c r="K21" s="104"/>
      <c r="L21" s="104"/>
      <c r="M21" s="104"/>
    </row>
    <row r="22" spans="1:14" s="114" customFormat="1" ht="15" hidden="1" outlineLevel="1" x14ac:dyDescent="0.25">
      <c r="A22" s="100"/>
      <c r="B22" s="110"/>
      <c r="C22" s="111" t="s">
        <v>590</v>
      </c>
      <c r="D22" s="104"/>
      <c r="E22" s="149" t="s">
        <v>591</v>
      </c>
      <c r="F22" s="150"/>
      <c r="G22" s="112" t="s">
        <v>382</v>
      </c>
      <c r="H22" s="104"/>
      <c r="I22" s="111"/>
      <c r="J22" s="111"/>
      <c r="K22" s="104"/>
      <c r="L22" s="104"/>
      <c r="M22" s="104"/>
    </row>
    <row r="23" spans="1:14" s="114" customFormat="1" ht="15" hidden="1" x14ac:dyDescent="0.25">
      <c r="A23" s="100"/>
      <c r="B23" s="110"/>
      <c r="C23" s="111" t="s">
        <v>592</v>
      </c>
      <c r="D23" s="100"/>
      <c r="E23" s="149" t="s">
        <v>593</v>
      </c>
      <c r="F23" s="150"/>
      <c r="G23" s="112" t="s">
        <v>382</v>
      </c>
      <c r="H23" s="104"/>
      <c r="I23" s="111"/>
      <c r="J23" s="111"/>
      <c r="K23" s="104"/>
      <c r="L23" s="104"/>
      <c r="M23" s="104"/>
    </row>
    <row r="24" spans="1:14" s="114" customFormat="1" ht="15" hidden="1" outlineLevel="1" x14ac:dyDescent="0.25">
      <c r="A24" s="100"/>
      <c r="B24" s="110"/>
      <c r="C24" s="111" t="s">
        <v>594</v>
      </c>
      <c r="D24" s="100"/>
      <c r="E24" s="149" t="s">
        <v>595</v>
      </c>
      <c r="F24" s="150"/>
      <c r="G24" s="112" t="s">
        <v>596</v>
      </c>
      <c r="H24" s="104"/>
      <c r="I24" s="111"/>
      <c r="J24" s="111"/>
      <c r="K24" s="104"/>
      <c r="L24" s="104"/>
      <c r="M24" s="104"/>
    </row>
    <row r="25" spans="1:14" ht="15" collapsed="1" x14ac:dyDescent="0.25">
      <c r="C25" s="115" t="s">
        <v>383</v>
      </c>
      <c r="D25" s="79"/>
      <c r="E25" s="102"/>
      <c r="F25" s="111" t="s">
        <v>384</v>
      </c>
    </row>
    <row r="26" spans="1:14" x14ac:dyDescent="0.2">
      <c r="C26" s="89"/>
      <c r="D26" s="79"/>
      <c r="E26" s="102"/>
    </row>
    <row r="27" spans="1:14" x14ac:dyDescent="0.2">
      <c r="C27" s="89"/>
      <c r="D27" s="79"/>
      <c r="E27" s="102"/>
    </row>
    <row r="28" spans="1:14" ht="12.75" customHeight="1" x14ac:dyDescent="0.2">
      <c r="A28" s="146" t="s">
        <v>385</v>
      </c>
      <c r="B28" s="151" t="s">
        <v>36</v>
      </c>
      <c r="C28" s="146" t="s">
        <v>191</v>
      </c>
      <c r="D28" s="146" t="s">
        <v>386</v>
      </c>
      <c r="E28" s="146" t="s">
        <v>387</v>
      </c>
      <c r="F28" s="146" t="s">
        <v>388</v>
      </c>
      <c r="G28" s="147"/>
      <c r="H28" s="147"/>
      <c r="I28" s="147"/>
      <c r="J28" s="146" t="s">
        <v>389</v>
      </c>
      <c r="K28" s="147"/>
      <c r="L28" s="147"/>
      <c r="M28" s="147"/>
    </row>
    <row r="29" spans="1:14" ht="13.5" customHeight="1" x14ac:dyDescent="0.2">
      <c r="A29" s="147"/>
      <c r="B29" s="152"/>
      <c r="C29" s="153"/>
      <c r="D29" s="146"/>
      <c r="E29" s="146"/>
      <c r="F29" s="146" t="s">
        <v>390</v>
      </c>
      <c r="G29" s="146" t="s">
        <v>391</v>
      </c>
      <c r="H29" s="147"/>
      <c r="I29" s="147"/>
      <c r="J29" s="146" t="s">
        <v>390</v>
      </c>
      <c r="K29" s="146" t="s">
        <v>391</v>
      </c>
      <c r="L29" s="147"/>
      <c r="M29" s="147"/>
    </row>
    <row r="30" spans="1:14" ht="24" x14ac:dyDescent="0.2">
      <c r="A30" s="147"/>
      <c r="B30" s="152"/>
      <c r="C30" s="153"/>
      <c r="D30" s="146"/>
      <c r="E30" s="146"/>
      <c r="F30" s="147"/>
      <c r="G30" s="116" t="s">
        <v>392</v>
      </c>
      <c r="H30" s="116" t="s">
        <v>393</v>
      </c>
      <c r="I30" s="116" t="s">
        <v>394</v>
      </c>
      <c r="J30" s="147"/>
      <c r="K30" s="116" t="s">
        <v>392</v>
      </c>
      <c r="L30" s="116" t="s">
        <v>393</v>
      </c>
      <c r="M30" s="116" t="s">
        <v>394</v>
      </c>
    </row>
    <row r="31" spans="1:14" x14ac:dyDescent="0.2">
      <c r="A31" s="117">
        <v>1</v>
      </c>
      <c r="B31" s="118">
        <v>2</v>
      </c>
      <c r="C31" s="116">
        <v>3</v>
      </c>
      <c r="D31" s="116">
        <v>4</v>
      </c>
      <c r="E31" s="119">
        <v>5</v>
      </c>
      <c r="F31" s="120">
        <v>6</v>
      </c>
      <c r="G31" s="120">
        <v>7</v>
      </c>
      <c r="H31" s="120">
        <v>8</v>
      </c>
      <c r="I31" s="120">
        <v>9</v>
      </c>
      <c r="J31" s="120">
        <v>10</v>
      </c>
      <c r="K31" s="120">
        <v>11</v>
      </c>
      <c r="L31" s="120">
        <v>12</v>
      </c>
      <c r="M31" s="120">
        <v>13</v>
      </c>
    </row>
    <row r="32" spans="1:14" ht="19.149999999999999" customHeight="1" x14ac:dyDescent="0.2">
      <c r="A32" s="145" t="s">
        <v>97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</row>
    <row r="33" spans="1:13" ht="48" customHeight="1" x14ac:dyDescent="0.2">
      <c r="A33" s="128" t="s">
        <v>597</v>
      </c>
      <c r="B33" s="122" t="s">
        <v>99</v>
      </c>
      <c r="C33" s="123" t="s">
        <v>598</v>
      </c>
      <c r="D33" s="119" t="s">
        <v>101</v>
      </c>
      <c r="E33" s="124">
        <v>1</v>
      </c>
      <c r="F33" s="133">
        <v>1600095</v>
      </c>
      <c r="G33" s="126"/>
      <c r="H33" s="126"/>
      <c r="I33" s="126"/>
      <c r="J33" s="134">
        <v>1600095</v>
      </c>
      <c r="K33" s="126"/>
      <c r="L33" s="126"/>
      <c r="M33" s="126"/>
    </row>
    <row r="34" spans="1:13" ht="19.149999999999999" customHeight="1" x14ac:dyDescent="0.2">
      <c r="A34" s="145" t="s">
        <v>599</v>
      </c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</row>
    <row r="35" spans="1:13" ht="89.25" customHeight="1" x14ac:dyDescent="0.2">
      <c r="A35" s="121" t="s">
        <v>71</v>
      </c>
      <c r="B35" s="122" t="s">
        <v>600</v>
      </c>
      <c r="C35" s="123" t="s">
        <v>601</v>
      </c>
      <c r="D35" s="119" t="s">
        <v>51</v>
      </c>
      <c r="E35" s="124">
        <v>101</v>
      </c>
      <c r="F35" s="125">
        <v>43.38</v>
      </c>
      <c r="G35" s="125">
        <v>43.38</v>
      </c>
      <c r="H35" s="126"/>
      <c r="I35" s="126"/>
      <c r="J35" s="130">
        <v>4381.38</v>
      </c>
      <c r="K35" s="130">
        <v>4381.38</v>
      </c>
      <c r="L35" s="126"/>
      <c r="M35" s="126"/>
    </row>
    <row r="36" spans="1:13" ht="15" x14ac:dyDescent="0.2">
      <c r="A36" s="144" t="s">
        <v>602</v>
      </c>
      <c r="B36" s="140"/>
      <c r="C36" s="140"/>
      <c r="D36" s="140"/>
      <c r="E36" s="140"/>
      <c r="F36" s="140"/>
      <c r="G36" s="140"/>
      <c r="H36" s="140"/>
      <c r="I36" s="140"/>
      <c r="J36" s="129">
        <v>1604476.38</v>
      </c>
      <c r="K36" s="129">
        <v>4381.38</v>
      </c>
      <c r="L36" s="126"/>
      <c r="M36" s="126"/>
    </row>
    <row r="37" spans="1:13" ht="15" x14ac:dyDescent="0.2">
      <c r="A37" s="144" t="s">
        <v>177</v>
      </c>
      <c r="B37" s="140"/>
      <c r="C37" s="140"/>
      <c r="D37" s="140"/>
      <c r="E37" s="140"/>
      <c r="F37" s="140"/>
      <c r="G37" s="140"/>
      <c r="H37" s="140"/>
      <c r="I37" s="140"/>
      <c r="J37" s="129">
        <v>2979.34</v>
      </c>
      <c r="K37" s="126"/>
      <c r="L37" s="126"/>
      <c r="M37" s="126"/>
    </row>
    <row r="38" spans="1:13" ht="15" x14ac:dyDescent="0.2">
      <c r="A38" s="144" t="s">
        <v>566</v>
      </c>
      <c r="B38" s="140"/>
      <c r="C38" s="140"/>
      <c r="D38" s="140"/>
      <c r="E38" s="140"/>
      <c r="F38" s="140"/>
      <c r="G38" s="140"/>
      <c r="H38" s="140"/>
      <c r="I38" s="140"/>
      <c r="J38" s="129">
        <v>1752.55</v>
      </c>
      <c r="K38" s="126"/>
      <c r="L38" s="126"/>
      <c r="M38" s="126"/>
    </row>
    <row r="39" spans="1:13" ht="15" x14ac:dyDescent="0.2">
      <c r="A39" s="139" t="s">
        <v>66</v>
      </c>
      <c r="B39" s="140"/>
      <c r="C39" s="140"/>
      <c r="D39" s="140"/>
      <c r="E39" s="140"/>
      <c r="F39" s="140"/>
      <c r="G39" s="140"/>
      <c r="H39" s="140"/>
      <c r="I39" s="140"/>
      <c r="J39" s="126"/>
      <c r="K39" s="126"/>
      <c r="L39" s="126"/>
      <c r="M39" s="126"/>
    </row>
    <row r="40" spans="1:13" ht="15" x14ac:dyDescent="0.2">
      <c r="A40" s="144" t="s">
        <v>568</v>
      </c>
      <c r="B40" s="140"/>
      <c r="C40" s="140"/>
      <c r="D40" s="140"/>
      <c r="E40" s="140"/>
      <c r="F40" s="140"/>
      <c r="G40" s="140"/>
      <c r="H40" s="140"/>
      <c r="I40" s="140"/>
      <c r="J40" s="133">
        <v>1600095</v>
      </c>
      <c r="K40" s="126"/>
      <c r="L40" s="126"/>
      <c r="M40" s="126"/>
    </row>
    <row r="41" spans="1:13" ht="15" x14ac:dyDescent="0.2">
      <c r="A41" s="144" t="s">
        <v>569</v>
      </c>
      <c r="B41" s="140"/>
      <c r="C41" s="140"/>
      <c r="D41" s="140"/>
      <c r="E41" s="140"/>
      <c r="F41" s="140"/>
      <c r="G41" s="140"/>
      <c r="H41" s="140"/>
      <c r="I41" s="140"/>
      <c r="J41" s="129">
        <v>343296.88</v>
      </c>
      <c r="K41" s="126"/>
      <c r="L41" s="126"/>
      <c r="M41" s="126"/>
    </row>
    <row r="42" spans="1:13" ht="15" x14ac:dyDescent="0.2">
      <c r="A42" s="144" t="s">
        <v>570</v>
      </c>
      <c r="B42" s="140"/>
      <c r="C42" s="140"/>
      <c r="D42" s="140"/>
      <c r="E42" s="140"/>
      <c r="F42" s="140"/>
      <c r="G42" s="140"/>
      <c r="H42" s="140"/>
      <c r="I42" s="140"/>
      <c r="J42" s="129">
        <v>1943391.88</v>
      </c>
      <c r="K42" s="126"/>
      <c r="L42" s="126"/>
      <c r="M42" s="126"/>
    </row>
    <row r="43" spans="1:13" ht="15" x14ac:dyDescent="0.2">
      <c r="A43" s="144" t="s">
        <v>603</v>
      </c>
      <c r="B43" s="140"/>
      <c r="C43" s="140"/>
      <c r="D43" s="140"/>
      <c r="E43" s="140"/>
      <c r="F43" s="140"/>
      <c r="G43" s="140"/>
      <c r="H43" s="140"/>
      <c r="I43" s="140"/>
      <c r="J43" s="126"/>
      <c r="K43" s="126"/>
      <c r="L43" s="126"/>
      <c r="M43" s="126"/>
    </row>
    <row r="44" spans="1:13" ht="15" x14ac:dyDescent="0.2">
      <c r="A44" s="144" t="s">
        <v>574</v>
      </c>
      <c r="B44" s="140"/>
      <c r="C44" s="140"/>
      <c r="D44" s="140"/>
      <c r="E44" s="140"/>
      <c r="F44" s="140"/>
      <c r="G44" s="140"/>
      <c r="H44" s="140"/>
      <c r="I44" s="140"/>
      <c r="J44" s="129">
        <v>4381.38</v>
      </c>
      <c r="K44" s="126"/>
      <c r="L44" s="126"/>
      <c r="M44" s="126"/>
    </row>
    <row r="45" spans="1:13" ht="15" x14ac:dyDescent="0.2">
      <c r="A45" s="144" t="s">
        <v>575</v>
      </c>
      <c r="B45" s="140"/>
      <c r="C45" s="140"/>
      <c r="D45" s="140"/>
      <c r="E45" s="140"/>
      <c r="F45" s="140"/>
      <c r="G45" s="140"/>
      <c r="H45" s="140"/>
      <c r="I45" s="140"/>
      <c r="J45" s="133">
        <v>1600095</v>
      </c>
      <c r="K45" s="126"/>
      <c r="L45" s="126"/>
      <c r="M45" s="126"/>
    </row>
    <row r="46" spans="1:13" ht="15" x14ac:dyDescent="0.2">
      <c r="A46" s="144" t="s">
        <v>576</v>
      </c>
      <c r="B46" s="140"/>
      <c r="C46" s="140"/>
      <c r="D46" s="140"/>
      <c r="E46" s="140"/>
      <c r="F46" s="140"/>
      <c r="G46" s="140"/>
      <c r="H46" s="140"/>
      <c r="I46" s="140"/>
      <c r="J46" s="129">
        <v>2979.34</v>
      </c>
      <c r="K46" s="126"/>
      <c r="L46" s="126"/>
      <c r="M46" s="126"/>
    </row>
    <row r="47" spans="1:13" ht="15" x14ac:dyDescent="0.2">
      <c r="A47" s="144" t="s">
        <v>577</v>
      </c>
      <c r="B47" s="140"/>
      <c r="C47" s="140"/>
      <c r="D47" s="140"/>
      <c r="E47" s="140"/>
      <c r="F47" s="140"/>
      <c r="G47" s="140"/>
      <c r="H47" s="140"/>
      <c r="I47" s="140"/>
      <c r="J47" s="129">
        <v>1752.55</v>
      </c>
      <c r="K47" s="126"/>
      <c r="L47" s="126"/>
      <c r="M47" s="126"/>
    </row>
    <row r="48" spans="1:13" ht="15" x14ac:dyDescent="0.2">
      <c r="A48" s="139" t="s">
        <v>80</v>
      </c>
      <c r="B48" s="140"/>
      <c r="C48" s="140"/>
      <c r="D48" s="140"/>
      <c r="E48" s="140"/>
      <c r="F48" s="140"/>
      <c r="G48" s="140"/>
      <c r="H48" s="140"/>
      <c r="I48" s="140"/>
      <c r="J48" s="131">
        <v>1943391.88</v>
      </c>
      <c r="K48" s="126"/>
      <c r="L48" s="126"/>
      <c r="M48" s="126"/>
    </row>
    <row r="52" spans="1:13" ht="15" customHeight="1" x14ac:dyDescent="0.2">
      <c r="A52" s="141" t="s">
        <v>604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</row>
    <row r="53" spans="1:13" ht="15" customHeight="1" x14ac:dyDescent="0.2">
      <c r="A53" s="143" t="s">
        <v>579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</row>
  </sheetData>
  <mergeCells count="36">
    <mergeCell ref="E22:F22"/>
    <mergeCell ref="A10:M10"/>
    <mergeCell ref="C16:M16"/>
    <mergeCell ref="C19:M19"/>
    <mergeCell ref="E20:F20"/>
    <mergeCell ref="E21:F21"/>
    <mergeCell ref="E23:F23"/>
    <mergeCell ref="E24:F24"/>
    <mergeCell ref="A28:A30"/>
    <mergeCell ref="B28:B30"/>
    <mergeCell ref="C28:C30"/>
    <mergeCell ref="D28:D30"/>
    <mergeCell ref="E28:E30"/>
    <mergeCell ref="F28:I28"/>
    <mergeCell ref="A40:I40"/>
    <mergeCell ref="J28:M28"/>
    <mergeCell ref="F29:F30"/>
    <mergeCell ref="G29:I29"/>
    <mergeCell ref="J29:J30"/>
    <mergeCell ref="K29:M29"/>
    <mergeCell ref="A32:M32"/>
    <mergeCell ref="A34:M34"/>
    <mergeCell ref="A36:I36"/>
    <mergeCell ref="A37:I37"/>
    <mergeCell ref="A38:I38"/>
    <mergeCell ref="A39:I39"/>
    <mergeCell ref="A47:I47"/>
    <mergeCell ref="A48:I48"/>
    <mergeCell ref="A52:M52"/>
    <mergeCell ref="A53:M53"/>
    <mergeCell ref="A41:I41"/>
    <mergeCell ref="A42:I42"/>
    <mergeCell ref="A43:I43"/>
    <mergeCell ref="A44:I44"/>
    <mergeCell ref="A45:I45"/>
    <mergeCell ref="A46:I46"/>
  </mergeCells>
  <pageMargins left="0.23622047244094491" right="0" top="0.51181102362204722" bottom="0.39370078740157483" header="0.31496062992125984" footer="0.19685039370078741"/>
  <pageSetup paperSize="9" scale="9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"/>
  <sheetViews>
    <sheetView topLeftCell="A3" zoomScale="115" zoomScaleNormal="115" workbookViewId="0">
      <selection activeCell="K21" sqref="K21"/>
    </sheetView>
  </sheetViews>
  <sheetFormatPr defaultColWidth="9.140625" defaultRowHeight="11.25" customHeight="1" outlineLevelRow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9.85546875" style="233" customWidth="1"/>
    <col min="11" max="11" width="8.5703125" style="233" customWidth="1"/>
    <col min="12" max="12" width="10" style="233" customWidth="1"/>
    <col min="13" max="13" width="6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2.42578125" style="238" hidden="1" customWidth="1"/>
    <col min="18" max="18" width="99.7109375" style="238" hidden="1" customWidth="1"/>
    <col min="19" max="22" width="138.42578125" style="238" hidden="1" customWidth="1"/>
    <col min="23" max="23" width="34.140625" style="238" hidden="1" customWidth="1"/>
    <col min="24" max="26" width="84.42578125" style="238" hidden="1" customWidth="1"/>
    <col min="27" max="27" width="110.140625" style="238" hidden="1" customWidth="1"/>
    <col min="28" max="31" width="34.140625" style="238" hidden="1" customWidth="1"/>
    <col min="32" max="34" width="84.42578125" style="238" hidden="1" customWidth="1"/>
    <col min="35" max="16384" width="9.140625" style="233"/>
  </cols>
  <sheetData>
    <row r="1" spans="1:34" hidden="1" outlineLevel="1" x14ac:dyDescent="0.2">
      <c r="N1" s="234" t="s">
        <v>0</v>
      </c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</row>
    <row r="2" spans="1:34" hidden="1" outlineLevel="1" x14ac:dyDescent="0.2">
      <c r="N2" s="234" t="s">
        <v>1</v>
      </c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</row>
    <row r="3" spans="1:34" s="8" customFormat="1" ht="15.75" collapsed="1" x14ac:dyDescent="0.2">
      <c r="A3" s="1"/>
      <c r="B3" s="2"/>
      <c r="C3" s="3"/>
      <c r="D3" s="4"/>
      <c r="E3" s="5"/>
      <c r="F3" s="6"/>
      <c r="G3" s="6"/>
      <c r="H3" s="6"/>
      <c r="I3" s="6"/>
      <c r="J3" s="6"/>
      <c r="K3" s="6"/>
      <c r="L3" s="6"/>
      <c r="N3" s="7" t="s">
        <v>141</v>
      </c>
    </row>
    <row r="4" spans="1:34" s="8" customFormat="1" ht="15.75" x14ac:dyDescent="0.2">
      <c r="A4" s="1"/>
      <c r="B4" s="2"/>
      <c r="C4" s="3"/>
      <c r="D4" s="4"/>
      <c r="E4" s="5"/>
      <c r="F4" s="6"/>
      <c r="G4" s="6"/>
      <c r="H4" s="6"/>
      <c r="I4" s="6"/>
      <c r="J4" s="6"/>
      <c r="K4" s="6"/>
      <c r="L4" s="6"/>
      <c r="N4" s="7" t="s">
        <v>88</v>
      </c>
    </row>
    <row r="5" spans="1:34" s="8" customFormat="1" ht="15.75" x14ac:dyDescent="0.2">
      <c r="A5" s="1"/>
      <c r="B5" s="2"/>
      <c r="C5" s="3"/>
      <c r="D5" s="4"/>
      <c r="E5" s="5"/>
      <c r="F5" s="6"/>
      <c r="G5" s="6"/>
      <c r="H5" s="6"/>
      <c r="I5" s="6"/>
      <c r="J5" s="6"/>
      <c r="K5" s="6"/>
      <c r="L5" s="6"/>
      <c r="N5" s="7" t="s">
        <v>122</v>
      </c>
    </row>
    <row r="6" spans="1:34" ht="8.25" customHeight="1" x14ac:dyDescent="0.2">
      <c r="N6" s="234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</row>
    <row r="7" spans="1:34" ht="14.25" customHeight="1" x14ac:dyDescent="0.2">
      <c r="A7" s="235" t="s">
        <v>2</v>
      </c>
      <c r="B7" s="235"/>
      <c r="C7" s="235"/>
      <c r="D7" s="236"/>
      <c r="K7" s="235" t="s">
        <v>3</v>
      </c>
      <c r="L7" s="235"/>
      <c r="M7" s="235"/>
      <c r="N7" s="235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</row>
    <row r="8" spans="1:34" ht="12" customHeight="1" x14ac:dyDescent="0.2">
      <c r="A8" s="237"/>
      <c r="B8" s="237"/>
      <c r="C8" s="237"/>
      <c r="D8" s="237"/>
      <c r="E8" s="238"/>
      <c r="J8" s="239"/>
      <c r="K8" s="239"/>
      <c r="L8" s="239"/>
      <c r="M8" s="239"/>
      <c r="N8" s="239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</row>
    <row r="9" spans="1:34" s="202" customFormat="1" x14ac:dyDescent="0.2">
      <c r="A9" s="240" t="s">
        <v>84</v>
      </c>
      <c r="B9" s="240"/>
      <c r="C9" s="240"/>
      <c r="D9" s="240"/>
      <c r="J9" s="240" t="s">
        <v>85</v>
      </c>
      <c r="K9" s="240"/>
      <c r="L9" s="240"/>
      <c r="M9" s="240"/>
      <c r="N9" s="240"/>
      <c r="P9" s="241" t="s">
        <v>4</v>
      </c>
      <c r="Q9" s="241" t="s">
        <v>4</v>
      </c>
    </row>
    <row r="10" spans="1:34" s="202" customFormat="1" ht="17.25" customHeight="1" x14ac:dyDescent="0.2">
      <c r="A10" s="242"/>
      <c r="B10" s="243" t="s">
        <v>86</v>
      </c>
      <c r="C10" s="241"/>
      <c r="D10" s="241"/>
      <c r="J10" s="242"/>
      <c r="K10" s="242"/>
      <c r="L10" s="242"/>
      <c r="M10" s="242"/>
      <c r="N10" s="243" t="s">
        <v>87</v>
      </c>
    </row>
    <row r="11" spans="1:34" ht="16.5" customHeight="1" x14ac:dyDescent="0.2">
      <c r="A11" s="233" t="s">
        <v>5</v>
      </c>
      <c r="B11" s="244"/>
      <c r="C11" s="244"/>
      <c r="D11" s="244"/>
      <c r="L11" s="244"/>
      <c r="M11" s="244"/>
      <c r="N11" s="234" t="s">
        <v>5</v>
      </c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  <c r="AF11" s="233"/>
      <c r="AG11" s="233"/>
      <c r="AH11" s="233"/>
    </row>
    <row r="12" spans="1:34" ht="15.75" customHeight="1" x14ac:dyDescent="0.2">
      <c r="F12" s="245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</row>
    <row r="13" spans="1:34" x14ac:dyDescent="0.2">
      <c r="A13" s="246" t="s">
        <v>6</v>
      </c>
      <c r="B13" s="244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P13" s="233"/>
      <c r="Q13" s="233"/>
      <c r="R13" s="238" t="s">
        <v>4</v>
      </c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</row>
    <row r="14" spans="1:34" ht="15" customHeight="1" x14ac:dyDescent="0.2">
      <c r="A14" s="248" t="s">
        <v>8</v>
      </c>
      <c r="D14" s="249" t="s">
        <v>9</v>
      </c>
      <c r="E14" s="249"/>
      <c r="F14" s="250"/>
      <c r="G14" s="250"/>
      <c r="H14" s="250"/>
      <c r="I14" s="250"/>
      <c r="J14" s="250"/>
      <c r="K14" s="250"/>
      <c r="L14" s="250"/>
      <c r="M14" s="250"/>
      <c r="N14" s="250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</row>
    <row r="15" spans="1:34" ht="8.25" customHeight="1" x14ac:dyDescent="0.2">
      <c r="A15" s="248"/>
      <c r="F15" s="244"/>
      <c r="G15" s="244"/>
      <c r="H15" s="244"/>
      <c r="I15" s="244"/>
      <c r="J15" s="244"/>
      <c r="K15" s="244"/>
      <c r="L15" s="244"/>
      <c r="M15" s="244"/>
      <c r="N15" s="244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</row>
    <row r="16" spans="1:34" x14ac:dyDescent="0.2">
      <c r="A16" s="251" t="s">
        <v>670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P16" s="233"/>
      <c r="Q16" s="233"/>
      <c r="R16" s="233"/>
      <c r="S16" s="238" t="s">
        <v>90</v>
      </c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  <c r="AF16" s="233"/>
      <c r="AG16" s="233"/>
      <c r="AH16" s="233"/>
    </row>
    <row r="17" spans="1:34" x14ac:dyDescent="0.2">
      <c r="A17" s="252" t="s">
        <v>10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P17" s="233"/>
      <c r="Q17" s="233"/>
      <c r="R17" s="233"/>
      <c r="S17" s="233"/>
      <c r="T17" s="233"/>
      <c r="U17" s="233"/>
      <c r="V17" s="233"/>
      <c r="W17" s="233"/>
      <c r="X17" s="233"/>
      <c r="Y17" s="233"/>
      <c r="Z17" s="233"/>
      <c r="AA17" s="233"/>
      <c r="AB17" s="233"/>
      <c r="AC17" s="233"/>
      <c r="AD17" s="233"/>
      <c r="AE17" s="233"/>
      <c r="AF17" s="233"/>
      <c r="AG17" s="233"/>
      <c r="AH17" s="233"/>
    </row>
    <row r="18" spans="1:34" ht="8.25" customHeight="1" x14ac:dyDescent="0.2">
      <c r="A18" s="253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/>
      <c r="AC18" s="233"/>
      <c r="AD18" s="233"/>
      <c r="AE18" s="233"/>
      <c r="AF18" s="233"/>
      <c r="AG18" s="233"/>
      <c r="AH18" s="233"/>
    </row>
    <row r="19" spans="1:34" x14ac:dyDescent="0.2">
      <c r="A19" s="251"/>
      <c r="B19" s="251"/>
      <c r="C19" s="251"/>
      <c r="D19" s="251"/>
      <c r="E19" s="251"/>
      <c r="F19" s="251"/>
      <c r="G19" s="251"/>
      <c r="H19" s="251"/>
      <c r="I19" s="251"/>
      <c r="J19" s="251"/>
      <c r="K19" s="251"/>
      <c r="L19" s="251"/>
      <c r="M19" s="251"/>
      <c r="N19" s="251"/>
      <c r="P19" s="233"/>
      <c r="Q19" s="233"/>
      <c r="R19" s="233"/>
      <c r="S19" s="233"/>
      <c r="T19" s="238" t="s">
        <v>91</v>
      </c>
      <c r="U19" s="233"/>
      <c r="V19" s="233"/>
      <c r="W19" s="233"/>
      <c r="X19" s="233"/>
      <c r="Y19" s="233"/>
      <c r="Z19" s="233"/>
      <c r="AA19" s="233"/>
      <c r="AB19" s="233"/>
      <c r="AC19" s="233"/>
      <c r="AD19" s="233"/>
      <c r="AE19" s="233"/>
      <c r="AF19" s="233"/>
      <c r="AG19" s="233"/>
      <c r="AH19" s="233"/>
    </row>
    <row r="20" spans="1:34" x14ac:dyDescent="0.2">
      <c r="A20" s="252" t="s">
        <v>11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3"/>
      <c r="AB20" s="233"/>
      <c r="AC20" s="233"/>
      <c r="AD20" s="233"/>
      <c r="AE20" s="233"/>
      <c r="AF20" s="233"/>
      <c r="AG20" s="233"/>
      <c r="AH20" s="233"/>
    </row>
    <row r="21" spans="1:34" ht="24" customHeight="1" x14ac:dyDescent="0.3">
      <c r="A21" s="254" t="s">
        <v>12</v>
      </c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3"/>
      <c r="AH21" s="233"/>
    </row>
    <row r="22" spans="1:34" ht="8.25" customHeight="1" x14ac:dyDescent="0.3">
      <c r="A22" s="255"/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3"/>
      <c r="AD22" s="233"/>
      <c r="AE22" s="233"/>
      <c r="AF22" s="233"/>
      <c r="AG22" s="233"/>
      <c r="AH22" s="233"/>
    </row>
    <row r="23" spans="1:34" ht="11.25" customHeight="1" x14ac:dyDescent="0.2">
      <c r="A23" s="256" t="s">
        <v>666</v>
      </c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P23" s="233"/>
      <c r="Q23" s="233"/>
      <c r="R23" s="233"/>
      <c r="S23" s="233"/>
      <c r="T23" s="233"/>
      <c r="U23" s="238" t="s">
        <v>92</v>
      </c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</row>
    <row r="24" spans="1:34" ht="13.5" customHeight="1" x14ac:dyDescent="0.2">
      <c r="A24" s="252" t="s">
        <v>13</v>
      </c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P24" s="233"/>
      <c r="Q24" s="233"/>
      <c r="R24" s="233"/>
      <c r="S24" s="233"/>
      <c r="T24" s="233"/>
      <c r="U24" s="233"/>
      <c r="V24" s="233"/>
      <c r="W24" s="233"/>
      <c r="X24" s="233"/>
      <c r="Y24" s="233"/>
      <c r="Z24" s="233"/>
      <c r="AA24" s="233"/>
      <c r="AB24" s="233"/>
      <c r="AC24" s="233"/>
      <c r="AD24" s="233"/>
      <c r="AE24" s="233"/>
      <c r="AF24" s="233"/>
      <c r="AG24" s="233"/>
      <c r="AH24" s="233"/>
    </row>
    <row r="25" spans="1:34" ht="15" customHeight="1" x14ac:dyDescent="0.2">
      <c r="A25" s="233" t="s">
        <v>14</v>
      </c>
      <c r="B25" s="257" t="s">
        <v>15</v>
      </c>
      <c r="C25" s="233" t="s">
        <v>16</v>
      </c>
      <c r="F25" s="238"/>
      <c r="G25" s="238"/>
      <c r="H25" s="238"/>
      <c r="I25" s="238"/>
      <c r="J25" s="238"/>
      <c r="K25" s="238"/>
      <c r="L25" s="238"/>
      <c r="M25" s="238"/>
      <c r="N25" s="238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</row>
    <row r="26" spans="1:34" ht="18" customHeight="1" x14ac:dyDescent="0.2">
      <c r="A26" s="233" t="s">
        <v>17</v>
      </c>
      <c r="B26" s="256"/>
      <c r="C26" s="256"/>
      <c r="D26" s="256"/>
      <c r="E26" s="256"/>
      <c r="F26" s="256"/>
      <c r="G26" s="238"/>
      <c r="H26" s="238"/>
      <c r="I26" s="238"/>
      <c r="J26" s="238"/>
      <c r="K26" s="238"/>
      <c r="L26" s="238"/>
      <c r="M26" s="238"/>
      <c r="N26" s="238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</row>
    <row r="27" spans="1:34" x14ac:dyDescent="0.2">
      <c r="B27" s="258" t="s">
        <v>18</v>
      </c>
      <c r="C27" s="258"/>
      <c r="D27" s="258"/>
      <c r="E27" s="258"/>
      <c r="F27" s="258"/>
      <c r="G27" s="259"/>
      <c r="H27" s="259"/>
      <c r="I27" s="259"/>
      <c r="J27" s="259"/>
      <c r="K27" s="259"/>
      <c r="L27" s="259"/>
      <c r="M27" s="260"/>
      <c r="N27" s="259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  <c r="AF27" s="233"/>
      <c r="AG27" s="233"/>
      <c r="AH27" s="233"/>
    </row>
    <row r="28" spans="1:34" ht="9.75" customHeight="1" x14ac:dyDescent="0.2">
      <c r="D28" s="261"/>
      <c r="E28" s="261"/>
      <c r="F28" s="261"/>
      <c r="G28" s="261"/>
      <c r="H28" s="261"/>
      <c r="I28" s="261"/>
      <c r="J28" s="261"/>
      <c r="K28" s="261"/>
      <c r="L28" s="261"/>
      <c r="M28" s="259"/>
      <c r="N28" s="259"/>
      <c r="P28" s="233"/>
      <c r="Q28" s="23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3"/>
      <c r="AC28" s="233"/>
      <c r="AD28" s="233"/>
      <c r="AE28" s="233"/>
      <c r="AF28" s="233"/>
      <c r="AG28" s="233"/>
      <c r="AH28" s="233"/>
    </row>
    <row r="29" spans="1:34" x14ac:dyDescent="0.2">
      <c r="A29" s="262" t="s">
        <v>19</v>
      </c>
      <c r="D29" s="249"/>
      <c r="F29" s="263"/>
      <c r="G29" s="263"/>
      <c r="H29" s="263"/>
      <c r="I29" s="263"/>
      <c r="J29" s="263"/>
      <c r="K29" s="263"/>
      <c r="L29" s="263"/>
      <c r="M29" s="263"/>
      <c r="N29" s="26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</row>
    <row r="30" spans="1:34" ht="9.75" customHeight="1" x14ac:dyDescent="0.2"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P30" s="233"/>
      <c r="Q30" s="233"/>
      <c r="R30" s="233"/>
      <c r="S30" s="233"/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  <c r="AE30" s="233"/>
      <c r="AF30" s="233"/>
      <c r="AG30" s="233"/>
      <c r="AH30" s="233"/>
    </row>
    <row r="31" spans="1:34" ht="12.75" customHeight="1" x14ac:dyDescent="0.2">
      <c r="A31" s="264" t="s">
        <v>20</v>
      </c>
      <c r="B31" s="202"/>
      <c r="C31" s="265">
        <v>2176.9699999999998</v>
      </c>
      <c r="D31" s="266" t="s">
        <v>93</v>
      </c>
      <c r="E31" s="267" t="s">
        <v>22</v>
      </c>
      <c r="F31" s="202"/>
      <c r="G31" s="202"/>
      <c r="H31" s="202"/>
      <c r="I31" s="202"/>
      <c r="J31" s="202"/>
      <c r="K31" s="202"/>
      <c r="L31" s="268"/>
      <c r="M31" s="268"/>
      <c r="N31" s="202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3"/>
      <c r="AF31" s="233"/>
      <c r="AG31" s="233"/>
      <c r="AH31" s="233"/>
    </row>
    <row r="32" spans="1:34" ht="12.75" customHeight="1" x14ac:dyDescent="0.2">
      <c r="A32" s="202"/>
      <c r="B32" s="202" t="s">
        <v>23</v>
      </c>
      <c r="C32" s="269"/>
      <c r="D32" s="270"/>
      <c r="E32" s="267"/>
      <c r="F32" s="202"/>
      <c r="G32" s="202"/>
      <c r="H32" s="202"/>
      <c r="I32" s="202"/>
      <c r="J32" s="202"/>
      <c r="K32" s="202"/>
      <c r="L32" s="202"/>
      <c r="M32" s="202"/>
      <c r="N32" s="202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/>
      <c r="AD32" s="233"/>
      <c r="AE32" s="233"/>
      <c r="AF32" s="233"/>
      <c r="AG32" s="233"/>
      <c r="AH32" s="233"/>
    </row>
    <row r="33" spans="1:34" ht="12.75" customHeight="1" x14ac:dyDescent="0.2">
      <c r="A33" s="202"/>
      <c r="B33" s="202" t="s">
        <v>24</v>
      </c>
      <c r="C33" s="265">
        <v>0</v>
      </c>
      <c r="D33" s="266" t="s">
        <v>25</v>
      </c>
      <c r="E33" s="267" t="s">
        <v>22</v>
      </c>
      <c r="F33" s="202"/>
      <c r="G33" s="202" t="s">
        <v>26</v>
      </c>
      <c r="H33" s="202"/>
      <c r="I33" s="202"/>
      <c r="J33" s="202"/>
      <c r="K33" s="202"/>
      <c r="L33" s="265"/>
      <c r="M33" s="266" t="s">
        <v>94</v>
      </c>
      <c r="N33" s="267" t="s">
        <v>22</v>
      </c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233"/>
      <c r="AD33" s="233"/>
      <c r="AE33" s="233"/>
      <c r="AF33" s="233"/>
      <c r="AG33" s="233"/>
      <c r="AH33" s="233"/>
    </row>
    <row r="34" spans="1:34" ht="12.75" customHeight="1" x14ac:dyDescent="0.2">
      <c r="A34" s="202"/>
      <c r="B34" s="202" t="s">
        <v>28</v>
      </c>
      <c r="C34" s="265">
        <v>0</v>
      </c>
      <c r="D34" s="271" t="s">
        <v>25</v>
      </c>
      <c r="E34" s="267" t="s">
        <v>22</v>
      </c>
      <c r="F34" s="202"/>
      <c r="G34" s="202" t="s">
        <v>29</v>
      </c>
      <c r="H34" s="202"/>
      <c r="I34" s="202"/>
      <c r="J34" s="202"/>
      <c r="K34" s="202"/>
      <c r="L34" s="272"/>
      <c r="M34" s="272">
        <v>214.14</v>
      </c>
      <c r="N34" s="267" t="s">
        <v>30</v>
      </c>
      <c r="P34" s="233"/>
      <c r="Q34" s="233"/>
      <c r="R34" s="233"/>
      <c r="S34" s="233"/>
      <c r="T34" s="233"/>
      <c r="U34" s="233"/>
      <c r="V34" s="233"/>
      <c r="W34" s="233"/>
      <c r="X34" s="233"/>
      <c r="Y34" s="233"/>
      <c r="Z34" s="233"/>
      <c r="AA34" s="233"/>
      <c r="AB34" s="233"/>
      <c r="AC34" s="233"/>
      <c r="AD34" s="233"/>
      <c r="AE34" s="233"/>
      <c r="AF34" s="233"/>
      <c r="AG34" s="233"/>
      <c r="AH34" s="233"/>
    </row>
    <row r="35" spans="1:34" ht="12.75" customHeight="1" x14ac:dyDescent="0.2">
      <c r="A35" s="202"/>
      <c r="B35" s="202" t="s">
        <v>31</v>
      </c>
      <c r="C35" s="265">
        <v>1909.16</v>
      </c>
      <c r="D35" s="271" t="s">
        <v>95</v>
      </c>
      <c r="E35" s="267" t="s">
        <v>22</v>
      </c>
      <c r="F35" s="202"/>
      <c r="G35" s="202" t="s">
        <v>32</v>
      </c>
      <c r="H35" s="202"/>
      <c r="I35" s="202"/>
      <c r="J35" s="202"/>
      <c r="K35" s="202"/>
      <c r="L35" s="272"/>
      <c r="M35" s="272"/>
      <c r="N35" s="267" t="s">
        <v>30</v>
      </c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  <c r="AE35" s="233"/>
      <c r="AF35" s="233"/>
      <c r="AG35" s="233"/>
      <c r="AH35" s="233"/>
    </row>
    <row r="36" spans="1:34" ht="12.75" customHeight="1" x14ac:dyDescent="0.2">
      <c r="A36" s="202"/>
      <c r="B36" s="202" t="s">
        <v>33</v>
      </c>
      <c r="C36" s="265">
        <v>267.81</v>
      </c>
      <c r="D36" s="266" t="s">
        <v>96</v>
      </c>
      <c r="E36" s="267" t="s">
        <v>22</v>
      </c>
      <c r="F36" s="202"/>
      <c r="G36" s="202" t="s">
        <v>34</v>
      </c>
      <c r="H36" s="202"/>
      <c r="I36" s="202"/>
      <c r="J36" s="202"/>
      <c r="K36" s="202"/>
      <c r="L36" s="273"/>
      <c r="M36" s="273"/>
      <c r="N36" s="202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</row>
    <row r="37" spans="1:34" ht="9.75" customHeight="1" x14ac:dyDescent="0.2">
      <c r="A37" s="274"/>
      <c r="B37" s="202"/>
      <c r="C37" s="202"/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  <c r="AF37" s="233"/>
      <c r="AG37" s="233"/>
      <c r="AH37" s="233"/>
    </row>
    <row r="38" spans="1:34" ht="36" customHeight="1" x14ac:dyDescent="0.2">
      <c r="A38" s="275" t="s">
        <v>35</v>
      </c>
      <c r="B38" s="275" t="s">
        <v>36</v>
      </c>
      <c r="C38" s="275" t="s">
        <v>37</v>
      </c>
      <c r="D38" s="275"/>
      <c r="E38" s="275"/>
      <c r="F38" s="275" t="s">
        <v>38</v>
      </c>
      <c r="G38" s="275" t="s">
        <v>39</v>
      </c>
      <c r="H38" s="275"/>
      <c r="I38" s="275"/>
      <c r="J38" s="275" t="s">
        <v>40</v>
      </c>
      <c r="K38" s="275"/>
      <c r="L38" s="275"/>
      <c r="M38" s="275" t="s">
        <v>41</v>
      </c>
      <c r="N38" s="275" t="s">
        <v>42</v>
      </c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  <c r="AF38" s="233"/>
      <c r="AG38" s="233"/>
      <c r="AH38" s="233"/>
    </row>
    <row r="39" spans="1:34" ht="36.75" customHeight="1" x14ac:dyDescent="0.2">
      <c r="A39" s="275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  <c r="AF39" s="233"/>
      <c r="AG39" s="233"/>
      <c r="AH39" s="233"/>
    </row>
    <row r="40" spans="1:34" ht="45" x14ac:dyDescent="0.2">
      <c r="A40" s="275"/>
      <c r="B40" s="275"/>
      <c r="C40" s="275"/>
      <c r="D40" s="275"/>
      <c r="E40" s="275"/>
      <c r="F40" s="275"/>
      <c r="G40" s="276" t="s">
        <v>43</v>
      </c>
      <c r="H40" s="276" t="s">
        <v>44</v>
      </c>
      <c r="I40" s="276" t="s">
        <v>45</v>
      </c>
      <c r="J40" s="276" t="s">
        <v>43</v>
      </c>
      <c r="K40" s="276" t="s">
        <v>44</v>
      </c>
      <c r="L40" s="276" t="s">
        <v>46</v>
      </c>
      <c r="M40" s="275"/>
      <c r="N40" s="275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  <c r="AE40" s="233"/>
      <c r="AF40" s="233"/>
      <c r="AG40" s="233"/>
      <c r="AH40" s="233"/>
    </row>
    <row r="41" spans="1:34" x14ac:dyDescent="0.2">
      <c r="A41" s="277">
        <v>1</v>
      </c>
      <c r="B41" s="277">
        <v>2</v>
      </c>
      <c r="C41" s="278">
        <v>3</v>
      </c>
      <c r="D41" s="278"/>
      <c r="E41" s="278"/>
      <c r="F41" s="277">
        <v>4</v>
      </c>
      <c r="G41" s="277">
        <v>5</v>
      </c>
      <c r="H41" s="277">
        <v>6</v>
      </c>
      <c r="I41" s="277">
        <v>7</v>
      </c>
      <c r="J41" s="277">
        <v>8</v>
      </c>
      <c r="K41" s="277">
        <v>9</v>
      </c>
      <c r="L41" s="277">
        <v>10</v>
      </c>
      <c r="M41" s="277">
        <v>11</v>
      </c>
      <c r="N41" s="277">
        <v>12</v>
      </c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</row>
    <row r="42" spans="1:34" ht="12" customHeight="1" x14ac:dyDescent="0.2">
      <c r="A42" s="279" t="s">
        <v>97</v>
      </c>
      <c r="B42" s="280"/>
      <c r="C42" s="280"/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1"/>
      <c r="P42" s="233"/>
      <c r="Q42" s="233"/>
      <c r="R42" s="233"/>
      <c r="S42" s="233"/>
      <c r="T42" s="233"/>
      <c r="U42" s="233"/>
      <c r="V42" s="282" t="s">
        <v>97</v>
      </c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</row>
    <row r="43" spans="1:34" ht="21" customHeight="1" x14ac:dyDescent="0.2">
      <c r="A43" s="283" t="s">
        <v>98</v>
      </c>
      <c r="B43" s="284" t="s">
        <v>99</v>
      </c>
      <c r="C43" s="285" t="s">
        <v>100</v>
      </c>
      <c r="D43" s="285"/>
      <c r="E43" s="285"/>
      <c r="F43" s="286" t="s">
        <v>101</v>
      </c>
      <c r="G43" s="286"/>
      <c r="H43" s="286"/>
      <c r="I43" s="286" t="s">
        <v>48</v>
      </c>
      <c r="J43" s="287">
        <v>1909156.64</v>
      </c>
      <c r="K43" s="286"/>
      <c r="L43" s="287">
        <v>1909156.64</v>
      </c>
      <c r="M43" s="286"/>
      <c r="N43" s="288"/>
      <c r="P43" s="233"/>
      <c r="Q43" s="233"/>
      <c r="R43" s="233"/>
      <c r="S43" s="233"/>
      <c r="T43" s="233"/>
      <c r="U43" s="233"/>
      <c r="V43" s="282"/>
      <c r="W43" s="289" t="s">
        <v>100</v>
      </c>
      <c r="X43" s="233"/>
      <c r="Y43" s="233"/>
      <c r="Z43" s="233"/>
      <c r="AA43" s="233"/>
      <c r="AB43" s="233"/>
      <c r="AC43" s="233"/>
      <c r="AD43" s="233"/>
      <c r="AE43" s="233"/>
      <c r="AF43" s="233"/>
      <c r="AG43" s="233"/>
      <c r="AH43" s="233"/>
    </row>
    <row r="44" spans="1:34" ht="12" x14ac:dyDescent="0.2">
      <c r="A44" s="290"/>
      <c r="B44" s="291"/>
      <c r="C44" s="292" t="s">
        <v>102</v>
      </c>
      <c r="D44" s="293"/>
      <c r="E44" s="293"/>
      <c r="F44" s="294"/>
      <c r="G44" s="294"/>
      <c r="H44" s="294"/>
      <c r="I44" s="294"/>
      <c r="J44" s="295"/>
      <c r="K44" s="294"/>
      <c r="L44" s="295"/>
      <c r="M44" s="296"/>
      <c r="N44" s="297"/>
      <c r="P44" s="233"/>
      <c r="Q44" s="233"/>
      <c r="R44" s="233"/>
      <c r="S44" s="233"/>
      <c r="T44" s="233"/>
      <c r="U44" s="233"/>
      <c r="V44" s="282"/>
      <c r="W44" s="289"/>
      <c r="X44" s="233"/>
      <c r="Y44" s="233"/>
      <c r="Z44" s="233"/>
      <c r="AA44" s="233"/>
      <c r="AB44" s="233"/>
      <c r="AC44" s="233"/>
      <c r="AD44" s="233"/>
      <c r="AE44" s="233"/>
      <c r="AF44" s="233"/>
      <c r="AG44" s="233"/>
      <c r="AH44" s="233"/>
    </row>
    <row r="45" spans="1:34" ht="1.5" customHeight="1" x14ac:dyDescent="0.2">
      <c r="A45" s="294"/>
      <c r="B45" s="291"/>
      <c r="C45" s="291"/>
      <c r="D45" s="291"/>
      <c r="E45" s="291"/>
      <c r="F45" s="294"/>
      <c r="G45" s="294"/>
      <c r="H45" s="294"/>
      <c r="I45" s="294"/>
      <c r="J45" s="298"/>
      <c r="K45" s="294"/>
      <c r="L45" s="298"/>
      <c r="M45" s="299"/>
      <c r="N45" s="298"/>
      <c r="P45" s="233"/>
      <c r="Q45" s="233"/>
      <c r="R45" s="233"/>
      <c r="S45" s="233"/>
      <c r="T45" s="233"/>
      <c r="U45" s="233"/>
      <c r="V45" s="282"/>
      <c r="W45" s="289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</row>
    <row r="46" spans="1:34" ht="12" customHeight="1" x14ac:dyDescent="0.2">
      <c r="A46" s="300"/>
      <c r="B46" s="301"/>
      <c r="C46" s="285" t="s">
        <v>103</v>
      </c>
      <c r="D46" s="285"/>
      <c r="E46" s="285"/>
      <c r="F46" s="285"/>
      <c r="G46" s="285"/>
      <c r="H46" s="285"/>
      <c r="I46" s="285"/>
      <c r="J46" s="285"/>
      <c r="K46" s="285"/>
      <c r="L46" s="302"/>
      <c r="M46" s="303"/>
      <c r="N46" s="304"/>
      <c r="P46" s="233"/>
      <c r="Q46" s="233"/>
      <c r="R46" s="233"/>
      <c r="S46" s="233"/>
      <c r="T46" s="233"/>
      <c r="U46" s="233"/>
      <c r="V46" s="282"/>
      <c r="W46" s="289"/>
      <c r="X46" s="289" t="s">
        <v>103</v>
      </c>
      <c r="Y46" s="233"/>
      <c r="Z46" s="233"/>
      <c r="AA46" s="233"/>
      <c r="AB46" s="233"/>
      <c r="AC46" s="233"/>
      <c r="AD46" s="233"/>
      <c r="AE46" s="233"/>
      <c r="AF46" s="233"/>
      <c r="AG46" s="233"/>
      <c r="AH46" s="233"/>
    </row>
    <row r="47" spans="1:34" ht="12" customHeight="1" x14ac:dyDescent="0.2">
      <c r="A47" s="305"/>
      <c r="B47" s="306" t="s">
        <v>104</v>
      </c>
      <c r="C47" s="240" t="s">
        <v>105</v>
      </c>
      <c r="D47" s="240"/>
      <c r="E47" s="240"/>
      <c r="F47" s="240"/>
      <c r="G47" s="240"/>
      <c r="H47" s="240"/>
      <c r="I47" s="240"/>
      <c r="J47" s="240"/>
      <c r="K47" s="240"/>
      <c r="L47" s="307">
        <v>1909156.64</v>
      </c>
      <c r="M47" s="308"/>
      <c r="N47" s="309"/>
      <c r="P47" s="233"/>
      <c r="Q47" s="233"/>
      <c r="R47" s="233"/>
      <c r="S47" s="233"/>
      <c r="T47" s="233"/>
      <c r="U47" s="233"/>
      <c r="V47" s="282"/>
      <c r="W47" s="289"/>
      <c r="X47" s="289"/>
      <c r="Y47" s="238" t="s">
        <v>105</v>
      </c>
      <c r="Z47" s="233"/>
      <c r="AA47" s="233"/>
      <c r="AB47" s="233"/>
      <c r="AC47" s="233"/>
      <c r="AD47" s="233"/>
      <c r="AE47" s="233"/>
      <c r="AF47" s="233"/>
      <c r="AG47" s="233"/>
      <c r="AH47" s="233"/>
    </row>
    <row r="48" spans="1:34" ht="12" customHeight="1" x14ac:dyDescent="0.2">
      <c r="A48" s="305"/>
      <c r="B48" s="298"/>
      <c r="C48" s="310" t="s">
        <v>106</v>
      </c>
      <c r="D48" s="310"/>
      <c r="E48" s="310"/>
      <c r="F48" s="310"/>
      <c r="G48" s="310"/>
      <c r="H48" s="310"/>
      <c r="I48" s="310"/>
      <c r="J48" s="310"/>
      <c r="K48" s="310"/>
      <c r="L48" s="311">
        <v>1909156.64</v>
      </c>
      <c r="M48" s="312"/>
      <c r="N48" s="313"/>
      <c r="P48" s="233"/>
      <c r="Q48" s="233"/>
      <c r="R48" s="233"/>
      <c r="S48" s="233"/>
      <c r="T48" s="233"/>
      <c r="U48" s="233"/>
      <c r="V48" s="282"/>
      <c r="W48" s="289"/>
      <c r="X48" s="289"/>
      <c r="Y48" s="233"/>
      <c r="Z48" s="289" t="s">
        <v>106</v>
      </c>
      <c r="AA48" s="233"/>
      <c r="AB48" s="233"/>
      <c r="AC48" s="233"/>
      <c r="AD48" s="233"/>
      <c r="AE48" s="233"/>
      <c r="AF48" s="233"/>
      <c r="AG48" s="233"/>
      <c r="AH48" s="233"/>
    </row>
    <row r="49" spans="1:34" ht="12" customHeight="1" x14ac:dyDescent="0.2">
      <c r="A49" s="279" t="s">
        <v>107</v>
      </c>
      <c r="B49" s="280"/>
      <c r="C49" s="280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1"/>
      <c r="P49" s="233"/>
      <c r="Q49" s="233"/>
      <c r="R49" s="233"/>
      <c r="S49" s="233"/>
      <c r="T49" s="233"/>
      <c r="U49" s="233"/>
      <c r="V49" s="282" t="s">
        <v>107</v>
      </c>
      <c r="W49" s="289"/>
      <c r="X49" s="289"/>
      <c r="Y49" s="233"/>
      <c r="Z49" s="289"/>
      <c r="AA49" s="233"/>
      <c r="AB49" s="233"/>
      <c r="AC49" s="233"/>
      <c r="AD49" s="233"/>
      <c r="AE49" s="233"/>
      <c r="AF49" s="233"/>
      <c r="AG49" s="233"/>
      <c r="AH49" s="233"/>
    </row>
    <row r="50" spans="1:34" ht="21.75" customHeight="1" x14ac:dyDescent="0.2">
      <c r="A50" s="283" t="s">
        <v>71</v>
      </c>
      <c r="B50" s="284" t="s">
        <v>108</v>
      </c>
      <c r="C50" s="285" t="s">
        <v>109</v>
      </c>
      <c r="D50" s="285"/>
      <c r="E50" s="285"/>
      <c r="F50" s="286" t="s">
        <v>51</v>
      </c>
      <c r="G50" s="286"/>
      <c r="H50" s="286"/>
      <c r="I50" s="286" t="s">
        <v>110</v>
      </c>
      <c r="J50" s="287"/>
      <c r="K50" s="286"/>
      <c r="L50" s="287"/>
      <c r="M50" s="286"/>
      <c r="N50" s="288"/>
      <c r="P50" s="233"/>
      <c r="Q50" s="233"/>
      <c r="R50" s="233"/>
      <c r="S50" s="233"/>
      <c r="T50" s="233"/>
      <c r="U50" s="233"/>
      <c r="V50" s="282"/>
      <c r="W50" s="289" t="s">
        <v>109</v>
      </c>
      <c r="X50" s="289"/>
      <c r="Y50" s="233"/>
      <c r="Z50" s="289"/>
      <c r="AA50" s="233"/>
      <c r="AB50" s="233"/>
      <c r="AC50" s="233"/>
      <c r="AD50" s="233"/>
      <c r="AE50" s="233"/>
      <c r="AF50" s="233"/>
      <c r="AG50" s="233"/>
      <c r="AH50" s="233"/>
    </row>
    <row r="51" spans="1:34" ht="12" customHeight="1" x14ac:dyDescent="0.2">
      <c r="A51" s="314"/>
      <c r="B51" s="315"/>
      <c r="C51" s="240" t="s">
        <v>111</v>
      </c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316"/>
      <c r="P51" s="233"/>
      <c r="Q51" s="233"/>
      <c r="R51" s="233"/>
      <c r="S51" s="233"/>
      <c r="T51" s="233"/>
      <c r="U51" s="233"/>
      <c r="V51" s="282"/>
      <c r="W51" s="289"/>
      <c r="X51" s="289"/>
      <c r="Y51" s="233"/>
      <c r="Z51" s="289"/>
      <c r="AA51" s="238" t="s">
        <v>111</v>
      </c>
      <c r="AB51" s="233"/>
      <c r="AC51" s="233"/>
      <c r="AD51" s="233"/>
      <c r="AE51" s="233"/>
      <c r="AF51" s="233"/>
      <c r="AG51" s="233"/>
      <c r="AH51" s="233"/>
    </row>
    <row r="52" spans="1:34" ht="12" x14ac:dyDescent="0.2">
      <c r="A52" s="317"/>
      <c r="B52" s="306" t="s">
        <v>48</v>
      </c>
      <c r="C52" s="240" t="s">
        <v>52</v>
      </c>
      <c r="D52" s="240"/>
      <c r="E52" s="240"/>
      <c r="F52" s="299"/>
      <c r="G52" s="299"/>
      <c r="H52" s="299"/>
      <c r="I52" s="299"/>
      <c r="J52" s="318">
        <v>39.1</v>
      </c>
      <c r="K52" s="299"/>
      <c r="L52" s="318">
        <v>3362.6</v>
      </c>
      <c r="M52" s="299"/>
      <c r="N52" s="319"/>
      <c r="P52" s="233"/>
      <c r="Q52" s="233"/>
      <c r="R52" s="233"/>
      <c r="S52" s="233"/>
      <c r="T52" s="233"/>
      <c r="U52" s="233"/>
      <c r="V52" s="282"/>
      <c r="W52" s="289"/>
      <c r="X52" s="289"/>
      <c r="Y52" s="233"/>
      <c r="Z52" s="289"/>
      <c r="AA52" s="233"/>
      <c r="AB52" s="238" t="s">
        <v>52</v>
      </c>
      <c r="AC52" s="233"/>
      <c r="AD52" s="233"/>
      <c r="AE52" s="233"/>
      <c r="AF52" s="233"/>
      <c r="AG52" s="233"/>
      <c r="AH52" s="233"/>
    </row>
    <row r="53" spans="1:34" ht="12" x14ac:dyDescent="0.2">
      <c r="A53" s="317"/>
      <c r="B53" s="306"/>
      <c r="C53" s="240" t="s">
        <v>53</v>
      </c>
      <c r="D53" s="240"/>
      <c r="E53" s="240"/>
      <c r="F53" s="299" t="s">
        <v>54</v>
      </c>
      <c r="G53" s="299" t="s">
        <v>112</v>
      </c>
      <c r="H53" s="299"/>
      <c r="I53" s="299" t="s">
        <v>113</v>
      </c>
      <c r="J53" s="318"/>
      <c r="K53" s="299"/>
      <c r="L53" s="318"/>
      <c r="M53" s="299"/>
      <c r="N53" s="319"/>
      <c r="P53" s="233"/>
      <c r="Q53" s="233"/>
      <c r="R53" s="233"/>
      <c r="S53" s="233"/>
      <c r="T53" s="233"/>
      <c r="U53" s="233"/>
      <c r="V53" s="282"/>
      <c r="W53" s="289"/>
      <c r="X53" s="289"/>
      <c r="Y53" s="233"/>
      <c r="Z53" s="289"/>
      <c r="AA53" s="233"/>
      <c r="AB53" s="233"/>
      <c r="AC53" s="238" t="s">
        <v>53</v>
      </c>
      <c r="AD53" s="233"/>
      <c r="AE53" s="233"/>
      <c r="AF53" s="233"/>
      <c r="AG53" s="233"/>
      <c r="AH53" s="233"/>
    </row>
    <row r="54" spans="1:34" ht="12" customHeight="1" x14ac:dyDescent="0.2">
      <c r="A54" s="317"/>
      <c r="B54" s="306"/>
      <c r="C54" s="320" t="s">
        <v>56</v>
      </c>
      <c r="D54" s="320"/>
      <c r="E54" s="320"/>
      <c r="F54" s="321"/>
      <c r="G54" s="321"/>
      <c r="H54" s="321"/>
      <c r="I54" s="321"/>
      <c r="J54" s="322">
        <v>39.1</v>
      </c>
      <c r="K54" s="321"/>
      <c r="L54" s="322">
        <v>3362.6</v>
      </c>
      <c r="M54" s="321"/>
      <c r="N54" s="323"/>
      <c r="P54" s="233"/>
      <c r="Q54" s="233"/>
      <c r="R54" s="233"/>
      <c r="S54" s="233"/>
      <c r="T54" s="233"/>
      <c r="U54" s="233"/>
      <c r="V54" s="282"/>
      <c r="W54" s="289"/>
      <c r="X54" s="289"/>
      <c r="Y54" s="233"/>
      <c r="Z54" s="289"/>
      <c r="AA54" s="233"/>
      <c r="AB54" s="233"/>
      <c r="AC54" s="233"/>
      <c r="AD54" s="238" t="s">
        <v>56</v>
      </c>
      <c r="AE54" s="233"/>
      <c r="AF54" s="233"/>
      <c r="AG54" s="233"/>
      <c r="AH54" s="233"/>
    </row>
    <row r="55" spans="1:34" ht="12" x14ac:dyDescent="0.2">
      <c r="A55" s="317"/>
      <c r="B55" s="306"/>
      <c r="C55" s="240" t="s">
        <v>57</v>
      </c>
      <c r="D55" s="240"/>
      <c r="E55" s="240"/>
      <c r="F55" s="299"/>
      <c r="G55" s="299"/>
      <c r="H55" s="299"/>
      <c r="I55" s="299"/>
      <c r="J55" s="318"/>
      <c r="K55" s="299"/>
      <c r="L55" s="318">
        <v>3362.6</v>
      </c>
      <c r="M55" s="299"/>
      <c r="N55" s="319"/>
      <c r="P55" s="233"/>
      <c r="Q55" s="233"/>
      <c r="R55" s="233"/>
      <c r="S55" s="233"/>
      <c r="T55" s="233"/>
      <c r="U55" s="233"/>
      <c r="V55" s="282"/>
      <c r="W55" s="289"/>
      <c r="X55" s="289"/>
      <c r="Y55" s="233"/>
      <c r="Z55" s="289"/>
      <c r="AA55" s="233"/>
      <c r="AB55" s="233"/>
      <c r="AC55" s="238" t="s">
        <v>57</v>
      </c>
      <c r="AD55" s="233"/>
      <c r="AE55" s="233"/>
      <c r="AF55" s="233"/>
      <c r="AG55" s="233"/>
      <c r="AH55" s="233"/>
    </row>
    <row r="56" spans="1:34" ht="22.5" customHeight="1" x14ac:dyDescent="0.2">
      <c r="A56" s="317"/>
      <c r="B56" s="306"/>
      <c r="C56" s="240" t="s">
        <v>59</v>
      </c>
      <c r="D56" s="240"/>
      <c r="E56" s="240"/>
      <c r="F56" s="299" t="s">
        <v>60</v>
      </c>
      <c r="G56" s="299" t="s">
        <v>114</v>
      </c>
      <c r="H56" s="299"/>
      <c r="I56" s="299" t="s">
        <v>114</v>
      </c>
      <c r="J56" s="318"/>
      <c r="K56" s="299"/>
      <c r="L56" s="318">
        <v>2286.5700000000002</v>
      </c>
      <c r="M56" s="299"/>
      <c r="N56" s="319"/>
      <c r="P56" s="233"/>
      <c r="Q56" s="233"/>
      <c r="R56" s="233"/>
      <c r="S56" s="233"/>
      <c r="T56" s="233"/>
      <c r="U56" s="233"/>
      <c r="V56" s="282"/>
      <c r="W56" s="289"/>
      <c r="X56" s="289"/>
      <c r="Y56" s="233"/>
      <c r="Z56" s="289"/>
      <c r="AA56" s="233"/>
      <c r="AB56" s="233"/>
      <c r="AC56" s="238" t="s">
        <v>59</v>
      </c>
      <c r="AD56" s="233"/>
      <c r="AE56" s="233"/>
      <c r="AF56" s="233"/>
      <c r="AG56" s="233"/>
      <c r="AH56" s="233"/>
    </row>
    <row r="57" spans="1:34" ht="22.5" customHeight="1" x14ac:dyDescent="0.2">
      <c r="A57" s="317"/>
      <c r="B57" s="306"/>
      <c r="C57" s="240" t="s">
        <v>63</v>
      </c>
      <c r="D57" s="240"/>
      <c r="E57" s="240"/>
      <c r="F57" s="299" t="s">
        <v>60</v>
      </c>
      <c r="G57" s="299" t="s">
        <v>115</v>
      </c>
      <c r="H57" s="299"/>
      <c r="I57" s="299" t="s">
        <v>115</v>
      </c>
      <c r="J57" s="318"/>
      <c r="K57" s="299"/>
      <c r="L57" s="318">
        <v>1345.04</v>
      </c>
      <c r="M57" s="299"/>
      <c r="N57" s="319"/>
      <c r="P57" s="233"/>
      <c r="Q57" s="233"/>
      <c r="R57" s="233"/>
      <c r="S57" s="233"/>
      <c r="T57" s="233"/>
      <c r="U57" s="233"/>
      <c r="V57" s="282"/>
      <c r="W57" s="289"/>
      <c r="X57" s="289"/>
      <c r="Y57" s="233"/>
      <c r="Z57" s="289"/>
      <c r="AA57" s="233"/>
      <c r="AB57" s="233"/>
      <c r="AC57" s="238" t="s">
        <v>63</v>
      </c>
      <c r="AD57" s="233"/>
      <c r="AE57" s="233"/>
      <c r="AF57" s="233"/>
      <c r="AG57" s="233"/>
      <c r="AH57" s="233"/>
    </row>
    <row r="58" spans="1:34" ht="12" customHeight="1" x14ac:dyDescent="0.2">
      <c r="A58" s="290"/>
      <c r="B58" s="291"/>
      <c r="C58" s="285" t="s">
        <v>65</v>
      </c>
      <c r="D58" s="285"/>
      <c r="E58" s="285"/>
      <c r="F58" s="286"/>
      <c r="G58" s="286"/>
      <c r="H58" s="286"/>
      <c r="I58" s="286"/>
      <c r="J58" s="287"/>
      <c r="K58" s="286"/>
      <c r="L58" s="287">
        <v>6994.21</v>
      </c>
      <c r="M58" s="321"/>
      <c r="N58" s="288"/>
      <c r="P58" s="233"/>
      <c r="Q58" s="233"/>
      <c r="R58" s="233"/>
      <c r="S58" s="233"/>
      <c r="T58" s="233"/>
      <c r="U58" s="233"/>
      <c r="V58" s="282"/>
      <c r="W58" s="289"/>
      <c r="X58" s="289"/>
      <c r="Y58" s="233"/>
      <c r="Z58" s="289"/>
      <c r="AA58" s="233"/>
      <c r="AB58" s="233"/>
      <c r="AC58" s="233"/>
      <c r="AD58" s="233"/>
      <c r="AE58" s="289" t="s">
        <v>65</v>
      </c>
      <c r="AF58" s="233"/>
      <c r="AG58" s="233"/>
      <c r="AH58" s="233"/>
    </row>
    <row r="59" spans="1:34" ht="1.5" customHeight="1" x14ac:dyDescent="0.2">
      <c r="A59" s="294"/>
      <c r="B59" s="291"/>
      <c r="C59" s="291"/>
      <c r="D59" s="291"/>
      <c r="E59" s="291"/>
      <c r="F59" s="294"/>
      <c r="G59" s="294"/>
      <c r="H59" s="294"/>
      <c r="I59" s="294"/>
      <c r="J59" s="298"/>
      <c r="K59" s="294"/>
      <c r="L59" s="298"/>
      <c r="M59" s="299"/>
      <c r="N59" s="298"/>
      <c r="P59" s="233"/>
      <c r="Q59" s="233"/>
      <c r="R59" s="233"/>
      <c r="S59" s="233"/>
      <c r="T59" s="233"/>
      <c r="U59" s="233"/>
      <c r="V59" s="282"/>
      <c r="W59" s="289"/>
      <c r="X59" s="289"/>
      <c r="Y59" s="233"/>
      <c r="Z59" s="289"/>
      <c r="AA59" s="233"/>
      <c r="AB59" s="233"/>
      <c r="AC59" s="233"/>
      <c r="AD59" s="233"/>
      <c r="AE59" s="289"/>
      <c r="AF59" s="233"/>
      <c r="AG59" s="233"/>
      <c r="AH59" s="233"/>
    </row>
    <row r="60" spans="1:34" ht="12" customHeight="1" x14ac:dyDescent="0.2">
      <c r="A60" s="300"/>
      <c r="B60" s="301"/>
      <c r="C60" s="285" t="s">
        <v>116</v>
      </c>
      <c r="D60" s="285"/>
      <c r="E60" s="285"/>
      <c r="F60" s="285"/>
      <c r="G60" s="285"/>
      <c r="H60" s="285"/>
      <c r="I60" s="285"/>
      <c r="J60" s="285"/>
      <c r="K60" s="285"/>
      <c r="L60" s="302"/>
      <c r="M60" s="303"/>
      <c r="N60" s="304"/>
      <c r="P60" s="233"/>
      <c r="Q60" s="233"/>
      <c r="R60" s="233"/>
      <c r="S60" s="233"/>
      <c r="T60" s="233"/>
      <c r="U60" s="233"/>
      <c r="V60" s="282"/>
      <c r="W60" s="289"/>
      <c r="X60" s="289" t="s">
        <v>116</v>
      </c>
      <c r="Y60" s="233"/>
      <c r="Z60" s="289"/>
      <c r="AA60" s="233"/>
      <c r="AB60" s="233"/>
      <c r="AC60" s="233"/>
      <c r="AD60" s="233"/>
      <c r="AE60" s="289"/>
      <c r="AF60" s="233"/>
      <c r="AG60" s="233"/>
      <c r="AH60" s="233"/>
    </row>
    <row r="61" spans="1:34" ht="12" customHeight="1" x14ac:dyDescent="0.2">
      <c r="A61" s="305"/>
      <c r="B61" s="306"/>
      <c r="C61" s="240" t="s">
        <v>67</v>
      </c>
      <c r="D61" s="240"/>
      <c r="E61" s="240"/>
      <c r="F61" s="240"/>
      <c r="G61" s="240"/>
      <c r="H61" s="240"/>
      <c r="I61" s="240"/>
      <c r="J61" s="240"/>
      <c r="K61" s="240"/>
      <c r="L61" s="307">
        <v>3362.6</v>
      </c>
      <c r="M61" s="308"/>
      <c r="N61" s="309"/>
      <c r="P61" s="233"/>
      <c r="Q61" s="233"/>
      <c r="R61" s="233"/>
      <c r="S61" s="233"/>
      <c r="T61" s="233"/>
      <c r="U61" s="233"/>
      <c r="V61" s="282"/>
      <c r="W61" s="289"/>
      <c r="X61" s="289"/>
      <c r="Y61" s="238" t="s">
        <v>67</v>
      </c>
      <c r="Z61" s="289"/>
      <c r="AA61" s="233"/>
      <c r="AB61" s="233"/>
      <c r="AC61" s="233"/>
      <c r="AD61" s="233"/>
      <c r="AE61" s="289"/>
      <c r="AF61" s="233"/>
      <c r="AG61" s="233"/>
      <c r="AH61" s="233"/>
    </row>
    <row r="62" spans="1:34" ht="12" customHeight="1" x14ac:dyDescent="0.2">
      <c r="A62" s="305"/>
      <c r="B62" s="306"/>
      <c r="C62" s="240" t="s">
        <v>68</v>
      </c>
      <c r="D62" s="240"/>
      <c r="E62" s="240"/>
      <c r="F62" s="240"/>
      <c r="G62" s="240"/>
      <c r="H62" s="240"/>
      <c r="I62" s="240"/>
      <c r="J62" s="240"/>
      <c r="K62" s="240"/>
      <c r="L62" s="307"/>
      <c r="M62" s="308"/>
      <c r="N62" s="309"/>
      <c r="P62" s="233"/>
      <c r="Q62" s="233"/>
      <c r="R62" s="233"/>
      <c r="S62" s="233"/>
      <c r="T62" s="233"/>
      <c r="U62" s="233"/>
      <c r="V62" s="282"/>
      <c r="W62" s="289"/>
      <c r="X62" s="289"/>
      <c r="Y62" s="238" t="s">
        <v>68</v>
      </c>
      <c r="Z62" s="289"/>
      <c r="AA62" s="233"/>
      <c r="AB62" s="233"/>
      <c r="AC62" s="233"/>
      <c r="AD62" s="233"/>
      <c r="AE62" s="289"/>
      <c r="AF62" s="233"/>
      <c r="AG62" s="233"/>
      <c r="AH62" s="233"/>
    </row>
    <row r="63" spans="1:34" ht="12" customHeight="1" x14ac:dyDescent="0.2">
      <c r="A63" s="305"/>
      <c r="B63" s="306"/>
      <c r="C63" s="240" t="s">
        <v>69</v>
      </c>
      <c r="D63" s="240"/>
      <c r="E63" s="240"/>
      <c r="F63" s="240"/>
      <c r="G63" s="240"/>
      <c r="H63" s="240"/>
      <c r="I63" s="240"/>
      <c r="J63" s="240"/>
      <c r="K63" s="240"/>
      <c r="L63" s="307">
        <v>3362.6</v>
      </c>
      <c r="M63" s="308"/>
      <c r="N63" s="309"/>
      <c r="P63" s="233"/>
      <c r="Q63" s="233"/>
      <c r="R63" s="233"/>
      <c r="S63" s="233"/>
      <c r="T63" s="233"/>
      <c r="U63" s="233"/>
      <c r="V63" s="282"/>
      <c r="W63" s="289"/>
      <c r="X63" s="289"/>
      <c r="Y63" s="238" t="s">
        <v>69</v>
      </c>
      <c r="Z63" s="289"/>
      <c r="AA63" s="233"/>
      <c r="AB63" s="233"/>
      <c r="AC63" s="233"/>
      <c r="AD63" s="233"/>
      <c r="AE63" s="289"/>
      <c r="AF63" s="233"/>
      <c r="AG63" s="233"/>
      <c r="AH63" s="233"/>
    </row>
    <row r="64" spans="1:34" ht="12" customHeight="1" x14ac:dyDescent="0.2">
      <c r="A64" s="305"/>
      <c r="B64" s="306"/>
      <c r="C64" s="240" t="s">
        <v>70</v>
      </c>
      <c r="D64" s="240"/>
      <c r="E64" s="240"/>
      <c r="F64" s="240"/>
      <c r="G64" s="240"/>
      <c r="H64" s="240"/>
      <c r="I64" s="240"/>
      <c r="J64" s="240"/>
      <c r="K64" s="240"/>
      <c r="L64" s="307">
        <v>6994.21</v>
      </c>
      <c r="M64" s="308"/>
      <c r="N64" s="309"/>
      <c r="P64" s="233"/>
      <c r="Q64" s="233"/>
      <c r="R64" s="233"/>
      <c r="S64" s="233"/>
      <c r="T64" s="233"/>
      <c r="U64" s="233"/>
      <c r="V64" s="282"/>
      <c r="W64" s="289"/>
      <c r="X64" s="289"/>
      <c r="Y64" s="238" t="s">
        <v>70</v>
      </c>
      <c r="Z64" s="289"/>
      <c r="AA64" s="233"/>
      <c r="AB64" s="233"/>
      <c r="AC64" s="233"/>
      <c r="AD64" s="233"/>
      <c r="AE64" s="289"/>
      <c r="AF64" s="233"/>
      <c r="AG64" s="233"/>
      <c r="AH64" s="233"/>
    </row>
    <row r="65" spans="1:34" ht="12" customHeight="1" x14ac:dyDescent="0.2">
      <c r="A65" s="305"/>
      <c r="B65" s="306"/>
      <c r="C65" s="240" t="s">
        <v>68</v>
      </c>
      <c r="D65" s="240"/>
      <c r="E65" s="240"/>
      <c r="F65" s="240"/>
      <c r="G65" s="240"/>
      <c r="H65" s="240"/>
      <c r="I65" s="240"/>
      <c r="J65" s="240"/>
      <c r="K65" s="240"/>
      <c r="L65" s="307"/>
      <c r="M65" s="308"/>
      <c r="N65" s="309"/>
      <c r="P65" s="233"/>
      <c r="Q65" s="233"/>
      <c r="R65" s="233"/>
      <c r="S65" s="233"/>
      <c r="T65" s="233"/>
      <c r="U65" s="233"/>
      <c r="V65" s="282"/>
      <c r="W65" s="289"/>
      <c r="X65" s="289"/>
      <c r="Y65" s="238" t="s">
        <v>68</v>
      </c>
      <c r="Z65" s="289"/>
      <c r="AA65" s="233"/>
      <c r="AB65" s="233"/>
      <c r="AC65" s="233"/>
      <c r="AD65" s="233"/>
      <c r="AE65" s="289"/>
      <c r="AF65" s="233"/>
      <c r="AG65" s="233"/>
      <c r="AH65" s="233"/>
    </row>
    <row r="66" spans="1:34" ht="12" customHeight="1" x14ac:dyDescent="0.2">
      <c r="A66" s="305"/>
      <c r="B66" s="306"/>
      <c r="C66" s="240" t="s">
        <v>117</v>
      </c>
      <c r="D66" s="240"/>
      <c r="E66" s="240"/>
      <c r="F66" s="240"/>
      <c r="G66" s="240"/>
      <c r="H66" s="240"/>
      <c r="I66" s="240"/>
      <c r="J66" s="240"/>
      <c r="K66" s="240"/>
      <c r="L66" s="307">
        <v>3362.6</v>
      </c>
      <c r="M66" s="308"/>
      <c r="N66" s="309"/>
      <c r="P66" s="233"/>
      <c r="Q66" s="233"/>
      <c r="R66" s="233"/>
      <c r="S66" s="233"/>
      <c r="T66" s="233"/>
      <c r="U66" s="233"/>
      <c r="V66" s="282"/>
      <c r="W66" s="289"/>
      <c r="X66" s="289"/>
      <c r="Y66" s="238" t="s">
        <v>117</v>
      </c>
      <c r="Z66" s="289"/>
      <c r="AA66" s="233"/>
      <c r="AB66" s="233"/>
      <c r="AC66" s="233"/>
      <c r="AD66" s="233"/>
      <c r="AE66" s="289"/>
      <c r="AF66" s="233"/>
      <c r="AG66" s="233"/>
      <c r="AH66" s="233"/>
    </row>
    <row r="67" spans="1:34" ht="12" customHeight="1" x14ac:dyDescent="0.2">
      <c r="A67" s="305"/>
      <c r="B67" s="306"/>
      <c r="C67" s="240" t="s">
        <v>118</v>
      </c>
      <c r="D67" s="240"/>
      <c r="E67" s="240"/>
      <c r="F67" s="240"/>
      <c r="G67" s="240"/>
      <c r="H67" s="240"/>
      <c r="I67" s="240"/>
      <c r="J67" s="240"/>
      <c r="K67" s="240"/>
      <c r="L67" s="307">
        <v>2286.5700000000002</v>
      </c>
      <c r="M67" s="308"/>
      <c r="N67" s="309"/>
      <c r="P67" s="233"/>
      <c r="Q67" s="233"/>
      <c r="R67" s="233"/>
      <c r="S67" s="233"/>
      <c r="T67" s="233"/>
      <c r="U67" s="233"/>
      <c r="V67" s="282"/>
      <c r="W67" s="289"/>
      <c r="X67" s="289"/>
      <c r="Y67" s="238" t="s">
        <v>118</v>
      </c>
      <c r="Z67" s="289"/>
      <c r="AA67" s="233"/>
      <c r="AB67" s="233"/>
      <c r="AC67" s="233"/>
      <c r="AD67" s="233"/>
      <c r="AE67" s="289"/>
      <c r="AF67" s="233"/>
      <c r="AG67" s="233"/>
      <c r="AH67" s="233"/>
    </row>
    <row r="68" spans="1:34" ht="12" customHeight="1" x14ac:dyDescent="0.2">
      <c r="A68" s="305"/>
      <c r="B68" s="306"/>
      <c r="C68" s="240" t="s">
        <v>119</v>
      </c>
      <c r="D68" s="240"/>
      <c r="E68" s="240"/>
      <c r="F68" s="240"/>
      <c r="G68" s="240"/>
      <c r="H68" s="240"/>
      <c r="I68" s="240"/>
      <c r="J68" s="240"/>
      <c r="K68" s="240"/>
      <c r="L68" s="307">
        <v>1345.04</v>
      </c>
      <c r="M68" s="308"/>
      <c r="N68" s="309"/>
      <c r="P68" s="233"/>
      <c r="Q68" s="233"/>
      <c r="R68" s="233"/>
      <c r="S68" s="233"/>
      <c r="T68" s="233"/>
      <c r="U68" s="233"/>
      <c r="V68" s="282"/>
      <c r="W68" s="289"/>
      <c r="X68" s="289"/>
      <c r="Y68" s="238" t="s">
        <v>119</v>
      </c>
      <c r="Z68" s="289"/>
      <c r="AA68" s="233"/>
      <c r="AB68" s="233"/>
      <c r="AC68" s="233"/>
      <c r="AD68" s="233"/>
      <c r="AE68" s="289"/>
      <c r="AF68" s="233"/>
      <c r="AG68" s="233"/>
      <c r="AH68" s="233"/>
    </row>
    <row r="69" spans="1:34" ht="12" customHeight="1" x14ac:dyDescent="0.2">
      <c r="A69" s="305"/>
      <c r="B69" s="306"/>
      <c r="C69" s="240" t="s">
        <v>77</v>
      </c>
      <c r="D69" s="240"/>
      <c r="E69" s="240"/>
      <c r="F69" s="240"/>
      <c r="G69" s="240"/>
      <c r="H69" s="240"/>
      <c r="I69" s="240"/>
      <c r="J69" s="240"/>
      <c r="K69" s="240"/>
      <c r="L69" s="307">
        <v>3362.6</v>
      </c>
      <c r="M69" s="308"/>
      <c r="N69" s="309"/>
      <c r="P69" s="233"/>
      <c r="Q69" s="233"/>
      <c r="R69" s="233"/>
      <c r="S69" s="233"/>
      <c r="T69" s="233"/>
      <c r="U69" s="233"/>
      <c r="V69" s="282"/>
      <c r="W69" s="289"/>
      <c r="X69" s="289"/>
      <c r="Y69" s="238" t="s">
        <v>77</v>
      </c>
      <c r="Z69" s="289"/>
      <c r="AA69" s="233"/>
      <c r="AB69" s="233"/>
      <c r="AC69" s="233"/>
      <c r="AD69" s="233"/>
      <c r="AE69" s="289"/>
      <c r="AF69" s="233"/>
      <c r="AG69" s="233"/>
      <c r="AH69" s="233"/>
    </row>
    <row r="70" spans="1:34" ht="12" customHeight="1" x14ac:dyDescent="0.2">
      <c r="A70" s="305"/>
      <c r="B70" s="306"/>
      <c r="C70" s="240" t="s">
        <v>78</v>
      </c>
      <c r="D70" s="240"/>
      <c r="E70" s="240"/>
      <c r="F70" s="240"/>
      <c r="G70" s="240"/>
      <c r="H70" s="240"/>
      <c r="I70" s="240"/>
      <c r="J70" s="240"/>
      <c r="K70" s="240"/>
      <c r="L70" s="307">
        <v>2286.5700000000002</v>
      </c>
      <c r="M70" s="308"/>
      <c r="N70" s="309"/>
      <c r="P70" s="233"/>
      <c r="Q70" s="233"/>
      <c r="R70" s="233"/>
      <c r="S70" s="233"/>
      <c r="T70" s="233"/>
      <c r="U70" s="233"/>
      <c r="V70" s="282"/>
      <c r="W70" s="289"/>
      <c r="X70" s="289"/>
      <c r="Y70" s="238" t="s">
        <v>78</v>
      </c>
      <c r="Z70" s="289"/>
      <c r="AA70" s="233"/>
      <c r="AB70" s="233"/>
      <c r="AC70" s="233"/>
      <c r="AD70" s="233"/>
      <c r="AE70" s="289"/>
      <c r="AF70" s="233"/>
      <c r="AG70" s="233"/>
      <c r="AH70" s="233"/>
    </row>
    <row r="71" spans="1:34" ht="12" customHeight="1" x14ac:dyDescent="0.2">
      <c r="A71" s="305"/>
      <c r="B71" s="306"/>
      <c r="C71" s="240" t="s">
        <v>79</v>
      </c>
      <c r="D71" s="240"/>
      <c r="E71" s="240"/>
      <c r="F71" s="240"/>
      <c r="G71" s="240"/>
      <c r="H71" s="240"/>
      <c r="I71" s="240"/>
      <c r="J71" s="240"/>
      <c r="K71" s="240"/>
      <c r="L71" s="307">
        <v>1345.04</v>
      </c>
      <c r="M71" s="308"/>
      <c r="N71" s="309"/>
      <c r="P71" s="233"/>
      <c r="Q71" s="233"/>
      <c r="R71" s="233"/>
      <c r="S71" s="233"/>
      <c r="T71" s="233"/>
      <c r="U71" s="233"/>
      <c r="V71" s="282"/>
      <c r="W71" s="289"/>
      <c r="X71" s="289"/>
      <c r="Y71" s="238" t="s">
        <v>79</v>
      </c>
      <c r="Z71" s="289"/>
      <c r="AA71" s="233"/>
      <c r="AB71" s="233"/>
      <c r="AC71" s="233"/>
      <c r="AD71" s="233"/>
      <c r="AE71" s="289"/>
      <c r="AF71" s="233"/>
      <c r="AG71" s="233"/>
      <c r="AH71" s="233"/>
    </row>
    <row r="72" spans="1:34" ht="12" customHeight="1" x14ac:dyDescent="0.2">
      <c r="A72" s="305"/>
      <c r="B72" s="298"/>
      <c r="C72" s="310" t="s">
        <v>120</v>
      </c>
      <c r="D72" s="310"/>
      <c r="E72" s="310"/>
      <c r="F72" s="310"/>
      <c r="G72" s="310"/>
      <c r="H72" s="310"/>
      <c r="I72" s="310"/>
      <c r="J72" s="310"/>
      <c r="K72" s="310"/>
      <c r="L72" s="311">
        <v>6994.21</v>
      </c>
      <c r="M72" s="312"/>
      <c r="N72" s="313"/>
      <c r="P72" s="233"/>
      <c r="Q72" s="233"/>
      <c r="R72" s="233"/>
      <c r="S72" s="233"/>
      <c r="T72" s="233"/>
      <c r="U72" s="233"/>
      <c r="V72" s="282"/>
      <c r="W72" s="289"/>
      <c r="X72" s="289"/>
      <c r="Y72" s="233"/>
      <c r="Z72" s="289" t="s">
        <v>120</v>
      </c>
      <c r="AA72" s="233"/>
      <c r="AB72" s="233"/>
      <c r="AC72" s="233"/>
      <c r="AD72" s="233"/>
      <c r="AE72" s="289"/>
      <c r="AF72" s="233"/>
      <c r="AG72" s="233"/>
      <c r="AH72" s="233"/>
    </row>
    <row r="73" spans="1:34" ht="2.25" customHeight="1" x14ac:dyDescent="0.2">
      <c r="A73" s="202"/>
      <c r="B73" s="324"/>
      <c r="C73" s="324"/>
      <c r="D73" s="324"/>
      <c r="E73" s="324"/>
      <c r="F73" s="324"/>
      <c r="G73" s="324"/>
      <c r="H73" s="324"/>
      <c r="I73" s="324"/>
      <c r="J73" s="324"/>
      <c r="K73" s="324"/>
      <c r="L73" s="325"/>
      <c r="M73" s="326"/>
      <c r="N73" s="327"/>
      <c r="P73" s="233"/>
      <c r="Q73" s="233"/>
      <c r="R73" s="233"/>
      <c r="S73" s="233"/>
      <c r="T73" s="233"/>
      <c r="U73" s="233"/>
      <c r="V73" s="233"/>
      <c r="W73" s="233"/>
      <c r="X73" s="233"/>
      <c r="Y73" s="233"/>
      <c r="Z73" s="233"/>
      <c r="AA73" s="233"/>
      <c r="AB73" s="233"/>
      <c r="AC73" s="233"/>
      <c r="AD73" s="233"/>
      <c r="AE73" s="233"/>
      <c r="AF73" s="233"/>
      <c r="AG73" s="233"/>
      <c r="AH73" s="233"/>
    </row>
    <row r="74" spans="1:34" ht="11.25" customHeight="1" x14ac:dyDescent="0.2">
      <c r="A74" s="300"/>
      <c r="B74" s="301"/>
      <c r="C74" s="285" t="s">
        <v>66</v>
      </c>
      <c r="D74" s="285"/>
      <c r="E74" s="285"/>
      <c r="F74" s="285"/>
      <c r="G74" s="285"/>
      <c r="H74" s="285"/>
      <c r="I74" s="285"/>
      <c r="J74" s="285"/>
      <c r="K74" s="285"/>
      <c r="L74" s="302"/>
      <c r="M74" s="328"/>
      <c r="N74" s="304"/>
      <c r="P74" s="233"/>
      <c r="Q74" s="233"/>
      <c r="R74" s="233"/>
      <c r="S74" s="233"/>
      <c r="T74" s="233"/>
      <c r="U74" s="233"/>
      <c r="V74" s="233"/>
      <c r="W74" s="233"/>
      <c r="X74" s="233"/>
      <c r="Y74" s="233"/>
      <c r="Z74" s="233"/>
      <c r="AA74" s="233"/>
      <c r="AB74" s="233"/>
      <c r="AC74" s="233"/>
      <c r="AD74" s="233"/>
      <c r="AE74" s="233"/>
      <c r="AF74" s="289" t="s">
        <v>66</v>
      </c>
      <c r="AG74" s="233"/>
      <c r="AH74" s="233"/>
    </row>
    <row r="75" spans="1:34" ht="11.25" customHeight="1" x14ac:dyDescent="0.2">
      <c r="A75" s="305"/>
      <c r="B75" s="306"/>
      <c r="C75" s="240" t="s">
        <v>67</v>
      </c>
      <c r="D75" s="240"/>
      <c r="E75" s="240"/>
      <c r="F75" s="240"/>
      <c r="G75" s="240"/>
      <c r="H75" s="240"/>
      <c r="I75" s="240"/>
      <c r="J75" s="240"/>
      <c r="K75" s="240"/>
      <c r="L75" s="307">
        <v>3362.6</v>
      </c>
      <c r="M75" s="329"/>
      <c r="N75" s="309"/>
      <c r="P75" s="233"/>
      <c r="Q75" s="233"/>
      <c r="R75" s="233"/>
      <c r="S75" s="233"/>
      <c r="T75" s="233"/>
      <c r="U75" s="233"/>
      <c r="V75" s="233"/>
      <c r="W75" s="233"/>
      <c r="X75" s="233"/>
      <c r="Y75" s="233"/>
      <c r="Z75" s="233"/>
      <c r="AA75" s="233"/>
      <c r="AB75" s="233"/>
      <c r="AC75" s="233"/>
      <c r="AD75" s="233"/>
      <c r="AE75" s="233"/>
      <c r="AF75" s="289"/>
      <c r="AG75" s="238" t="s">
        <v>67</v>
      </c>
      <c r="AH75" s="233"/>
    </row>
    <row r="76" spans="1:34" ht="11.25" customHeight="1" x14ac:dyDescent="0.2">
      <c r="A76" s="305"/>
      <c r="B76" s="306"/>
      <c r="C76" s="240" t="s">
        <v>68</v>
      </c>
      <c r="D76" s="240"/>
      <c r="E76" s="240"/>
      <c r="F76" s="240"/>
      <c r="G76" s="240"/>
      <c r="H76" s="240"/>
      <c r="I76" s="240"/>
      <c r="J76" s="240"/>
      <c r="K76" s="240"/>
      <c r="L76" s="307"/>
      <c r="M76" s="329"/>
      <c r="N76" s="309"/>
      <c r="P76" s="233"/>
      <c r="Q76" s="233"/>
      <c r="R76" s="233"/>
      <c r="S76" s="233"/>
      <c r="T76" s="233"/>
      <c r="U76" s="233"/>
      <c r="V76" s="233"/>
      <c r="W76" s="233"/>
      <c r="X76" s="233"/>
      <c r="Y76" s="233"/>
      <c r="Z76" s="233"/>
      <c r="AA76" s="233"/>
      <c r="AB76" s="233"/>
      <c r="AC76" s="233"/>
      <c r="AD76" s="233"/>
      <c r="AE76" s="233"/>
      <c r="AF76" s="289"/>
      <c r="AG76" s="238" t="s">
        <v>68</v>
      </c>
      <c r="AH76" s="233"/>
    </row>
    <row r="77" spans="1:34" ht="11.25" customHeight="1" x14ac:dyDescent="0.2">
      <c r="A77" s="305"/>
      <c r="B77" s="306"/>
      <c r="C77" s="240" t="s">
        <v>69</v>
      </c>
      <c r="D77" s="240"/>
      <c r="E77" s="240"/>
      <c r="F77" s="240"/>
      <c r="G77" s="240"/>
      <c r="H77" s="240"/>
      <c r="I77" s="240"/>
      <c r="J77" s="240"/>
      <c r="K77" s="240"/>
      <c r="L77" s="307">
        <v>3362.6</v>
      </c>
      <c r="M77" s="329"/>
      <c r="N77" s="309"/>
      <c r="P77" s="233"/>
      <c r="Q77" s="233"/>
      <c r="R77" s="233"/>
      <c r="S77" s="233"/>
      <c r="T77" s="233"/>
      <c r="U77" s="233"/>
      <c r="V77" s="233"/>
      <c r="W77" s="233"/>
      <c r="X77" s="233"/>
      <c r="Y77" s="233"/>
      <c r="Z77" s="233"/>
      <c r="AA77" s="233"/>
      <c r="AB77" s="233"/>
      <c r="AC77" s="233"/>
      <c r="AD77" s="233"/>
      <c r="AE77" s="233"/>
      <c r="AF77" s="289"/>
      <c r="AG77" s="238" t="s">
        <v>69</v>
      </c>
      <c r="AH77" s="233"/>
    </row>
    <row r="78" spans="1:34" ht="11.25" customHeight="1" x14ac:dyDescent="0.2">
      <c r="A78" s="305"/>
      <c r="B78" s="306" t="s">
        <v>104</v>
      </c>
      <c r="C78" s="240" t="s">
        <v>105</v>
      </c>
      <c r="D78" s="240"/>
      <c r="E78" s="240"/>
      <c r="F78" s="240"/>
      <c r="G78" s="240"/>
      <c r="H78" s="240"/>
      <c r="I78" s="240"/>
      <c r="J78" s="240"/>
      <c r="K78" s="240"/>
      <c r="L78" s="307">
        <v>1909156.64</v>
      </c>
      <c r="M78" s="329"/>
      <c r="N78" s="309">
        <v>1909157</v>
      </c>
      <c r="P78" s="233"/>
      <c r="Q78" s="233"/>
      <c r="R78" s="233"/>
      <c r="S78" s="233"/>
      <c r="T78" s="233"/>
      <c r="U78" s="233"/>
      <c r="V78" s="233"/>
      <c r="W78" s="233"/>
      <c r="X78" s="233"/>
      <c r="Y78" s="233"/>
      <c r="Z78" s="233"/>
      <c r="AA78" s="233"/>
      <c r="AB78" s="233"/>
      <c r="AC78" s="233"/>
      <c r="AD78" s="233"/>
      <c r="AE78" s="233"/>
      <c r="AF78" s="289"/>
      <c r="AG78" s="238" t="s">
        <v>105</v>
      </c>
      <c r="AH78" s="233"/>
    </row>
    <row r="79" spans="1:34" ht="11.25" customHeight="1" x14ac:dyDescent="0.2">
      <c r="A79" s="305"/>
      <c r="B79" s="306" t="s">
        <v>71</v>
      </c>
      <c r="C79" s="240" t="s">
        <v>70</v>
      </c>
      <c r="D79" s="240"/>
      <c r="E79" s="240"/>
      <c r="F79" s="240"/>
      <c r="G79" s="240"/>
      <c r="H79" s="240"/>
      <c r="I79" s="240"/>
      <c r="J79" s="240"/>
      <c r="K79" s="240"/>
      <c r="L79" s="307">
        <v>6994.21</v>
      </c>
      <c r="M79" s="329" t="s">
        <v>206</v>
      </c>
      <c r="N79" s="309">
        <v>267808</v>
      </c>
      <c r="P79" s="233"/>
      <c r="Q79" s="233"/>
      <c r="R79" s="233"/>
      <c r="S79" s="233"/>
      <c r="T79" s="233"/>
      <c r="U79" s="233"/>
      <c r="V79" s="233"/>
      <c r="W79" s="233"/>
      <c r="X79" s="233"/>
      <c r="Y79" s="233"/>
      <c r="Z79" s="233"/>
      <c r="AA79" s="233"/>
      <c r="AB79" s="233"/>
      <c r="AC79" s="233"/>
      <c r="AD79" s="233"/>
      <c r="AE79" s="233"/>
      <c r="AF79" s="289"/>
      <c r="AG79" s="238" t="s">
        <v>70</v>
      </c>
      <c r="AH79" s="233"/>
    </row>
    <row r="80" spans="1:34" ht="11.25" customHeight="1" x14ac:dyDescent="0.2">
      <c r="A80" s="305"/>
      <c r="B80" s="306"/>
      <c r="C80" s="240" t="s">
        <v>68</v>
      </c>
      <c r="D80" s="240"/>
      <c r="E80" s="240"/>
      <c r="F80" s="240"/>
      <c r="G80" s="240"/>
      <c r="H80" s="240"/>
      <c r="I80" s="240"/>
      <c r="J80" s="240"/>
      <c r="K80" s="240"/>
      <c r="L80" s="307"/>
      <c r="M80" s="329"/>
      <c r="N80" s="309"/>
      <c r="P80" s="233"/>
      <c r="Q80" s="233"/>
      <c r="R80" s="233"/>
      <c r="S80" s="233"/>
      <c r="T80" s="233"/>
      <c r="U80" s="233"/>
      <c r="V80" s="233"/>
      <c r="W80" s="233"/>
      <c r="X80" s="233"/>
      <c r="Y80" s="233"/>
      <c r="Z80" s="233"/>
      <c r="AA80" s="233"/>
      <c r="AB80" s="233"/>
      <c r="AC80" s="233"/>
      <c r="AD80" s="233"/>
      <c r="AE80" s="233"/>
      <c r="AF80" s="289"/>
      <c r="AG80" s="238" t="s">
        <v>68</v>
      </c>
      <c r="AH80" s="233"/>
    </row>
    <row r="81" spans="1:34" ht="11.25" customHeight="1" x14ac:dyDescent="0.2">
      <c r="A81" s="305"/>
      <c r="B81" s="306"/>
      <c r="C81" s="240" t="s">
        <v>117</v>
      </c>
      <c r="D81" s="240"/>
      <c r="E81" s="240"/>
      <c r="F81" s="240"/>
      <c r="G81" s="240"/>
      <c r="H81" s="240"/>
      <c r="I81" s="240"/>
      <c r="J81" s="240"/>
      <c r="K81" s="240"/>
      <c r="L81" s="307">
        <v>3362.6</v>
      </c>
      <c r="M81" s="329"/>
      <c r="N81" s="309"/>
      <c r="P81" s="233"/>
      <c r="Q81" s="233"/>
      <c r="R81" s="233"/>
      <c r="S81" s="233"/>
      <c r="T81" s="233"/>
      <c r="U81" s="233"/>
      <c r="V81" s="233"/>
      <c r="W81" s="233"/>
      <c r="X81" s="233"/>
      <c r="Y81" s="233"/>
      <c r="Z81" s="233"/>
      <c r="AA81" s="233"/>
      <c r="AB81" s="233"/>
      <c r="AC81" s="233"/>
      <c r="AD81" s="233"/>
      <c r="AE81" s="233"/>
      <c r="AF81" s="289"/>
      <c r="AG81" s="238" t="s">
        <v>117</v>
      </c>
      <c r="AH81" s="233"/>
    </row>
    <row r="82" spans="1:34" ht="11.25" customHeight="1" x14ac:dyDescent="0.2">
      <c r="A82" s="305"/>
      <c r="B82" s="306"/>
      <c r="C82" s="240" t="s">
        <v>118</v>
      </c>
      <c r="D82" s="240"/>
      <c r="E82" s="240"/>
      <c r="F82" s="240"/>
      <c r="G82" s="240"/>
      <c r="H82" s="240"/>
      <c r="I82" s="240"/>
      <c r="J82" s="240"/>
      <c r="K82" s="240"/>
      <c r="L82" s="307">
        <v>2286.5700000000002</v>
      </c>
      <c r="M82" s="329"/>
      <c r="N82" s="309"/>
      <c r="P82" s="233"/>
      <c r="Q82" s="233"/>
      <c r="R82" s="233"/>
      <c r="S82" s="233"/>
      <c r="T82" s="233"/>
      <c r="U82" s="233"/>
      <c r="V82" s="233"/>
      <c r="W82" s="233"/>
      <c r="X82" s="233"/>
      <c r="Y82" s="233"/>
      <c r="Z82" s="233"/>
      <c r="AA82" s="233"/>
      <c r="AB82" s="233"/>
      <c r="AC82" s="233"/>
      <c r="AD82" s="233"/>
      <c r="AE82" s="233"/>
      <c r="AF82" s="289"/>
      <c r="AG82" s="238" t="s">
        <v>118</v>
      </c>
      <c r="AH82" s="233"/>
    </row>
    <row r="83" spans="1:34" ht="11.25" customHeight="1" x14ac:dyDescent="0.2">
      <c r="A83" s="305"/>
      <c r="B83" s="306"/>
      <c r="C83" s="240" t="s">
        <v>119</v>
      </c>
      <c r="D83" s="240"/>
      <c r="E83" s="240"/>
      <c r="F83" s="240"/>
      <c r="G83" s="240"/>
      <c r="H83" s="240"/>
      <c r="I83" s="240"/>
      <c r="J83" s="240"/>
      <c r="K83" s="240"/>
      <c r="L83" s="307">
        <v>1345.04</v>
      </c>
      <c r="M83" s="329"/>
      <c r="N83" s="309"/>
      <c r="P83" s="233"/>
      <c r="Q83" s="233"/>
      <c r="R83" s="233"/>
      <c r="S83" s="233"/>
      <c r="T83" s="233"/>
      <c r="U83" s="233"/>
      <c r="V83" s="233"/>
      <c r="W83" s="233"/>
      <c r="X83" s="233"/>
      <c r="Y83" s="233"/>
      <c r="Z83" s="233"/>
      <c r="AA83" s="233"/>
      <c r="AB83" s="233"/>
      <c r="AC83" s="233"/>
      <c r="AD83" s="233"/>
      <c r="AE83" s="233"/>
      <c r="AF83" s="289"/>
      <c r="AG83" s="238" t="s">
        <v>119</v>
      </c>
      <c r="AH83" s="233"/>
    </row>
    <row r="84" spans="1:34" ht="11.25" customHeight="1" x14ac:dyDescent="0.2">
      <c r="A84" s="305"/>
      <c r="B84" s="306"/>
      <c r="C84" s="240" t="s">
        <v>77</v>
      </c>
      <c r="D84" s="240"/>
      <c r="E84" s="240"/>
      <c r="F84" s="240"/>
      <c r="G84" s="240"/>
      <c r="H84" s="240"/>
      <c r="I84" s="240"/>
      <c r="J84" s="240"/>
      <c r="K84" s="240"/>
      <c r="L84" s="307">
        <v>3362.6</v>
      </c>
      <c r="M84" s="329"/>
      <c r="N84" s="309"/>
      <c r="P84" s="233"/>
      <c r="Q84" s="233"/>
      <c r="R84" s="233"/>
      <c r="S84" s="233"/>
      <c r="T84" s="233"/>
      <c r="U84" s="233"/>
      <c r="V84" s="233"/>
      <c r="W84" s="233"/>
      <c r="X84" s="233"/>
      <c r="Y84" s="233"/>
      <c r="Z84" s="233"/>
      <c r="AA84" s="233"/>
      <c r="AB84" s="233"/>
      <c r="AC84" s="233"/>
      <c r="AD84" s="233"/>
      <c r="AE84" s="233"/>
      <c r="AF84" s="289"/>
      <c r="AG84" s="238" t="s">
        <v>77</v>
      </c>
      <c r="AH84" s="233"/>
    </row>
    <row r="85" spans="1:34" ht="11.25" customHeight="1" x14ac:dyDescent="0.2">
      <c r="A85" s="305"/>
      <c r="B85" s="306"/>
      <c r="C85" s="240" t="s">
        <v>78</v>
      </c>
      <c r="D85" s="240"/>
      <c r="E85" s="240"/>
      <c r="F85" s="240"/>
      <c r="G85" s="240"/>
      <c r="H85" s="240"/>
      <c r="I85" s="240"/>
      <c r="J85" s="240"/>
      <c r="K85" s="240"/>
      <c r="L85" s="307">
        <v>2286.5700000000002</v>
      </c>
      <c r="M85" s="329"/>
      <c r="N85" s="309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89"/>
      <c r="AG85" s="238" t="s">
        <v>78</v>
      </c>
      <c r="AH85" s="233"/>
    </row>
    <row r="86" spans="1:34" ht="11.25" customHeight="1" x14ac:dyDescent="0.2">
      <c r="A86" s="305"/>
      <c r="B86" s="306"/>
      <c r="C86" s="240" t="s">
        <v>79</v>
      </c>
      <c r="D86" s="240"/>
      <c r="E86" s="240"/>
      <c r="F86" s="240"/>
      <c r="G86" s="240"/>
      <c r="H86" s="240"/>
      <c r="I86" s="240"/>
      <c r="J86" s="240"/>
      <c r="K86" s="240"/>
      <c r="L86" s="307">
        <v>1345.04</v>
      </c>
      <c r="M86" s="329"/>
      <c r="N86" s="309"/>
      <c r="P86" s="233"/>
      <c r="Q86" s="233"/>
      <c r="R86" s="233"/>
      <c r="S86" s="233"/>
      <c r="T86" s="233"/>
      <c r="U86" s="233"/>
      <c r="V86" s="233"/>
      <c r="W86" s="233"/>
      <c r="X86" s="233"/>
      <c r="Y86" s="233"/>
      <c r="Z86" s="233"/>
      <c r="AA86" s="233"/>
      <c r="AB86" s="233"/>
      <c r="AC86" s="233"/>
      <c r="AD86" s="233"/>
      <c r="AE86" s="233"/>
      <c r="AF86" s="289"/>
      <c r="AG86" s="238" t="s">
        <v>79</v>
      </c>
      <c r="AH86" s="233"/>
    </row>
    <row r="87" spans="1:34" ht="11.25" customHeight="1" x14ac:dyDescent="0.2">
      <c r="A87" s="305"/>
      <c r="B87" s="298"/>
      <c r="C87" s="310" t="s">
        <v>80</v>
      </c>
      <c r="D87" s="310"/>
      <c r="E87" s="310"/>
      <c r="F87" s="310"/>
      <c r="G87" s="310"/>
      <c r="H87" s="310"/>
      <c r="I87" s="310"/>
      <c r="J87" s="310"/>
      <c r="K87" s="310"/>
      <c r="L87" s="311">
        <v>1916150.85</v>
      </c>
      <c r="M87" s="330"/>
      <c r="N87" s="331">
        <v>2176965</v>
      </c>
      <c r="P87" s="233"/>
      <c r="Q87" s="233"/>
      <c r="R87" s="233"/>
      <c r="S87" s="233"/>
      <c r="T87" s="233"/>
      <c r="U87" s="233"/>
      <c r="V87" s="233"/>
      <c r="W87" s="233"/>
      <c r="X87" s="233"/>
      <c r="Y87" s="233"/>
      <c r="Z87" s="233"/>
      <c r="AA87" s="233"/>
      <c r="AB87" s="233"/>
      <c r="AC87" s="233"/>
      <c r="AD87" s="233"/>
      <c r="AE87" s="233"/>
      <c r="AF87" s="289"/>
      <c r="AG87" s="233"/>
      <c r="AH87" s="289" t="s">
        <v>80</v>
      </c>
    </row>
    <row r="88" spans="1:34" ht="1.5" customHeight="1" x14ac:dyDescent="0.2">
      <c r="B88" s="332"/>
      <c r="C88" s="333"/>
      <c r="D88" s="333"/>
      <c r="E88" s="333"/>
      <c r="F88" s="333"/>
      <c r="G88" s="333"/>
      <c r="H88" s="333"/>
      <c r="I88" s="333"/>
      <c r="J88" s="333"/>
      <c r="K88" s="333"/>
      <c r="L88" s="334"/>
      <c r="M88" s="335"/>
      <c r="N88" s="336"/>
      <c r="P88" s="233"/>
      <c r="Q88" s="233"/>
      <c r="R88" s="233"/>
      <c r="S88" s="233"/>
      <c r="T88" s="233"/>
      <c r="U88" s="233"/>
      <c r="V88" s="233"/>
      <c r="W88" s="233"/>
      <c r="X88" s="233"/>
      <c r="Y88" s="233"/>
      <c r="Z88" s="233"/>
      <c r="AA88" s="233"/>
      <c r="AB88" s="233"/>
      <c r="AC88" s="233"/>
      <c r="AD88" s="233"/>
      <c r="AE88" s="233"/>
      <c r="AF88" s="233"/>
      <c r="AG88" s="233"/>
      <c r="AH88" s="233"/>
    </row>
    <row r="89" spans="1:34" ht="53.25" customHeight="1" x14ac:dyDescent="0.2">
      <c r="A89" s="337"/>
      <c r="B89" s="337"/>
      <c r="C89" s="337"/>
      <c r="D89" s="337"/>
      <c r="E89" s="337"/>
      <c r="F89" s="337"/>
      <c r="G89" s="337"/>
      <c r="H89" s="337"/>
      <c r="I89" s="337"/>
      <c r="J89" s="337"/>
      <c r="K89" s="337"/>
      <c r="L89" s="337"/>
      <c r="M89" s="337"/>
      <c r="N89" s="337"/>
      <c r="P89" s="233"/>
      <c r="Q89" s="233"/>
      <c r="R89" s="233"/>
      <c r="S89" s="233"/>
      <c r="T89" s="233"/>
      <c r="U89" s="233"/>
      <c r="V89" s="233"/>
      <c r="W89" s="233"/>
      <c r="X89" s="233"/>
      <c r="Y89" s="233"/>
      <c r="Z89" s="233"/>
      <c r="AA89" s="233"/>
      <c r="AB89" s="233"/>
      <c r="AC89" s="233"/>
      <c r="AD89" s="233"/>
      <c r="AE89" s="233"/>
      <c r="AF89" s="233"/>
      <c r="AG89" s="233"/>
      <c r="AH89" s="233"/>
    </row>
    <row r="90" spans="1:34" x14ac:dyDescent="0.2">
      <c r="B90" s="338" t="s">
        <v>81</v>
      </c>
      <c r="C90" s="339"/>
      <c r="D90" s="339"/>
      <c r="E90" s="339"/>
      <c r="F90" s="339"/>
      <c r="G90" s="339"/>
      <c r="H90" s="339"/>
      <c r="I90" s="339"/>
      <c r="J90" s="339"/>
      <c r="K90" s="339"/>
      <c r="L90" s="339"/>
    </row>
    <row r="91" spans="1:34" ht="13.5" customHeight="1" x14ac:dyDescent="0.2">
      <c r="B91" s="234"/>
      <c r="C91" s="340" t="s">
        <v>82</v>
      </c>
      <c r="D91" s="340"/>
      <c r="E91" s="340"/>
      <c r="F91" s="340"/>
      <c r="G91" s="340"/>
      <c r="H91" s="340"/>
      <c r="I91" s="340"/>
      <c r="J91" s="340"/>
      <c r="K91" s="340"/>
      <c r="L91" s="340"/>
    </row>
    <row r="92" spans="1:34" ht="12.75" customHeight="1" x14ac:dyDescent="0.2">
      <c r="B92" s="338" t="s">
        <v>83</v>
      </c>
      <c r="C92" s="339"/>
      <c r="D92" s="339"/>
      <c r="E92" s="339"/>
      <c r="F92" s="339"/>
      <c r="G92" s="339"/>
      <c r="H92" s="339"/>
      <c r="I92" s="339"/>
      <c r="J92" s="339"/>
      <c r="K92" s="339"/>
      <c r="L92" s="339"/>
    </row>
    <row r="93" spans="1:34" ht="13.5" customHeight="1" x14ac:dyDescent="0.2">
      <c r="C93" s="340" t="s">
        <v>82</v>
      </c>
      <c r="D93" s="340"/>
      <c r="E93" s="340"/>
      <c r="F93" s="340"/>
      <c r="G93" s="340"/>
      <c r="H93" s="340"/>
      <c r="I93" s="340"/>
      <c r="J93" s="340"/>
      <c r="K93" s="340"/>
      <c r="L93" s="340"/>
    </row>
    <row r="95" spans="1:34" x14ac:dyDescent="0.2">
      <c r="B95" s="341"/>
      <c r="D95" s="341"/>
      <c r="F95" s="341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3"/>
      <c r="AH95" s="233"/>
    </row>
  </sheetData>
  <mergeCells count="72">
    <mergeCell ref="A21:N21"/>
    <mergeCell ref="A7:C7"/>
    <mergeCell ref="K7:N7"/>
    <mergeCell ref="A8:D8"/>
    <mergeCell ref="J8:N8"/>
    <mergeCell ref="A9:D9"/>
    <mergeCell ref="J9:N9"/>
    <mergeCell ref="D13:N13"/>
    <mergeCell ref="A16:N16"/>
    <mergeCell ref="A17:N17"/>
    <mergeCell ref="A19:N19"/>
    <mergeCell ref="A20:N20"/>
    <mergeCell ref="C43:E43"/>
    <mergeCell ref="A23:N23"/>
    <mergeCell ref="A24:N24"/>
    <mergeCell ref="B26:F26"/>
    <mergeCell ref="B27:F27"/>
    <mergeCell ref="L36:M36"/>
    <mergeCell ref="A38:A40"/>
    <mergeCell ref="B38:B40"/>
    <mergeCell ref="C38:E40"/>
    <mergeCell ref="F38:F40"/>
    <mergeCell ref="G38:I39"/>
    <mergeCell ref="J38:L39"/>
    <mergeCell ref="M38:M40"/>
    <mergeCell ref="N38:N40"/>
    <mergeCell ref="C41:E41"/>
    <mergeCell ref="A42:N42"/>
    <mergeCell ref="C57:E57"/>
    <mergeCell ref="C46:K46"/>
    <mergeCell ref="C47:K47"/>
    <mergeCell ref="C48:K48"/>
    <mergeCell ref="A49:N49"/>
    <mergeCell ref="C50:E50"/>
    <mergeCell ref="C51:N51"/>
    <mergeCell ref="C52:E52"/>
    <mergeCell ref="C53:E53"/>
    <mergeCell ref="C54:E54"/>
    <mergeCell ref="C55:E55"/>
    <mergeCell ref="C56:E56"/>
    <mergeCell ref="C70:K70"/>
    <mergeCell ref="C58:E58"/>
    <mergeCell ref="C60:K60"/>
    <mergeCell ref="C61:K61"/>
    <mergeCell ref="C62:K62"/>
    <mergeCell ref="C63:K63"/>
    <mergeCell ref="C64:K64"/>
    <mergeCell ref="C65:K65"/>
    <mergeCell ref="C66:K66"/>
    <mergeCell ref="C67:K67"/>
    <mergeCell ref="C68:K68"/>
    <mergeCell ref="C69:K69"/>
    <mergeCell ref="C83:K83"/>
    <mergeCell ref="C71:K71"/>
    <mergeCell ref="C72:K72"/>
    <mergeCell ref="C74:K74"/>
    <mergeCell ref="C75:K75"/>
    <mergeCell ref="C76:K76"/>
    <mergeCell ref="C77:K77"/>
    <mergeCell ref="C78:K78"/>
    <mergeCell ref="C79:K79"/>
    <mergeCell ref="C80:K80"/>
    <mergeCell ref="C81:K81"/>
    <mergeCell ref="C82:K82"/>
    <mergeCell ref="C92:L92"/>
    <mergeCell ref="C93:L93"/>
    <mergeCell ref="C84:K84"/>
    <mergeCell ref="C85:K85"/>
    <mergeCell ref="C86:K86"/>
    <mergeCell ref="C87:K87"/>
    <mergeCell ref="C90:L90"/>
    <mergeCell ref="C91:L91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7" max="9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5"/>
  <sheetViews>
    <sheetView zoomScale="115" zoomScaleNormal="115" workbookViewId="0">
      <selection activeCell="K21" sqref="K21"/>
    </sheetView>
  </sheetViews>
  <sheetFormatPr defaultRowHeight="11.25" customHeight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10.42578125" style="233" customWidth="1"/>
    <col min="11" max="11" width="8.5703125" style="233" customWidth="1"/>
    <col min="12" max="12" width="10" style="233" customWidth="1"/>
    <col min="13" max="13" width="6.5703125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3" style="238" hidden="1" customWidth="1"/>
    <col min="18" max="18" width="100.28515625" style="238" hidden="1" customWidth="1"/>
    <col min="19" max="23" width="139" style="238" hidden="1" customWidth="1"/>
    <col min="24" max="28" width="34.140625" style="238" hidden="1" customWidth="1"/>
    <col min="29" max="29" width="110.7109375" style="238" hidden="1" customWidth="1"/>
    <col min="30" max="36" width="84.42578125" style="238" hidden="1" customWidth="1"/>
    <col min="37" max="16384" width="9.140625" style="233"/>
  </cols>
  <sheetData>
    <row r="1" spans="1:20" s="233" customFormat="1" x14ac:dyDescent="0.2">
      <c r="N1" s="234" t="s">
        <v>0</v>
      </c>
    </row>
    <row r="2" spans="1:20" s="233" customFormat="1" x14ac:dyDescent="0.2">
      <c r="N2" s="234" t="s">
        <v>1</v>
      </c>
    </row>
    <row r="3" spans="1:20" s="233" customFormat="1" ht="8.25" customHeight="1" x14ac:dyDescent="0.2">
      <c r="N3" s="234"/>
    </row>
    <row r="4" spans="1:20" s="233" customFormat="1" ht="14.25" customHeight="1" x14ac:dyDescent="0.2">
      <c r="A4" s="235" t="s">
        <v>2</v>
      </c>
      <c r="B4" s="235"/>
      <c r="C4" s="235"/>
      <c r="D4" s="236"/>
      <c r="K4" s="235" t="s">
        <v>3</v>
      </c>
      <c r="L4" s="235"/>
      <c r="M4" s="235"/>
      <c r="N4" s="235"/>
    </row>
    <row r="5" spans="1:20" s="233" customFormat="1" ht="12" customHeight="1" x14ac:dyDescent="0.2">
      <c r="A5" s="237"/>
      <c r="B5" s="237"/>
      <c r="C5" s="237"/>
      <c r="D5" s="237"/>
      <c r="E5" s="238"/>
      <c r="J5" s="239"/>
      <c r="K5" s="239"/>
      <c r="L5" s="239"/>
      <c r="M5" s="239"/>
      <c r="N5" s="239"/>
    </row>
    <row r="6" spans="1:20" s="233" customFormat="1" x14ac:dyDescent="0.2">
      <c r="A6" s="247" t="s">
        <v>84</v>
      </c>
      <c r="B6" s="247"/>
      <c r="C6" s="247"/>
      <c r="D6" s="247"/>
      <c r="J6" s="247" t="s">
        <v>85</v>
      </c>
      <c r="K6" s="247"/>
      <c r="L6" s="247"/>
      <c r="M6" s="247"/>
      <c r="N6" s="247"/>
      <c r="P6" s="238" t="s">
        <v>4</v>
      </c>
      <c r="Q6" s="238" t="s">
        <v>4</v>
      </c>
    </row>
    <row r="7" spans="1:20" s="233" customFormat="1" ht="17.25" customHeight="1" x14ac:dyDescent="0.2">
      <c r="A7" s="249"/>
      <c r="B7" s="342" t="s">
        <v>86</v>
      </c>
      <c r="C7" s="238"/>
      <c r="D7" s="238"/>
      <c r="J7" s="249"/>
      <c r="K7" s="249"/>
      <c r="L7" s="249"/>
      <c r="M7" s="249"/>
      <c r="N7" s="342" t="s">
        <v>87</v>
      </c>
    </row>
    <row r="8" spans="1:20" s="233" customFormat="1" ht="16.5" customHeight="1" x14ac:dyDescent="0.2">
      <c r="A8" s="233" t="s">
        <v>5</v>
      </c>
      <c r="B8" s="244"/>
      <c r="C8" s="244"/>
      <c r="D8" s="244"/>
      <c r="L8" s="244"/>
      <c r="M8" s="244"/>
      <c r="N8" s="234" t="s">
        <v>5</v>
      </c>
    </row>
    <row r="9" spans="1:20" s="233" customFormat="1" ht="15.75" customHeight="1" x14ac:dyDescent="0.2">
      <c r="F9" s="245"/>
    </row>
    <row r="10" spans="1:20" s="233" customFormat="1" x14ac:dyDescent="0.2">
      <c r="A10" s="246" t="s">
        <v>6</v>
      </c>
      <c r="B10" s="244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R10" s="238" t="s">
        <v>4</v>
      </c>
    </row>
    <row r="11" spans="1:20" s="233" customFormat="1" ht="15" customHeight="1" x14ac:dyDescent="0.2">
      <c r="A11" s="248" t="s">
        <v>8</v>
      </c>
      <c r="D11" s="249" t="s">
        <v>9</v>
      </c>
      <c r="E11" s="249"/>
      <c r="F11" s="250"/>
      <c r="G11" s="250"/>
      <c r="H11" s="250"/>
      <c r="I11" s="250"/>
      <c r="J11" s="250"/>
      <c r="K11" s="250"/>
      <c r="L11" s="250"/>
      <c r="M11" s="250"/>
      <c r="N11" s="250"/>
    </row>
    <row r="12" spans="1:20" s="233" customFormat="1" ht="8.25" customHeight="1" x14ac:dyDescent="0.2">
      <c r="A12" s="248"/>
      <c r="F12" s="244"/>
      <c r="G12" s="244"/>
      <c r="H12" s="244"/>
      <c r="I12" s="244"/>
      <c r="J12" s="244"/>
      <c r="K12" s="244"/>
      <c r="L12" s="244"/>
      <c r="M12" s="244"/>
      <c r="N12" s="244"/>
    </row>
    <row r="13" spans="1:20" s="233" customFormat="1" ht="30" customHeight="1" x14ac:dyDescent="0.2">
      <c r="A13" s="251" t="s">
        <v>670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S13" s="238" t="s">
        <v>90</v>
      </c>
    </row>
    <row r="14" spans="1:20" s="233" customFormat="1" x14ac:dyDescent="0.2">
      <c r="A14" s="252" t="s">
        <v>10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</row>
    <row r="15" spans="1:20" s="233" customFormat="1" ht="8.25" customHeight="1" x14ac:dyDescent="0.2">
      <c r="A15" s="253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</row>
    <row r="16" spans="1:20" s="233" customFormat="1" x14ac:dyDescent="0.2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T16" s="238" t="s">
        <v>91</v>
      </c>
    </row>
    <row r="17" spans="1:21" s="233" customFormat="1" x14ac:dyDescent="0.2">
      <c r="A17" s="252" t="s">
        <v>11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</row>
    <row r="18" spans="1:21" s="233" customFormat="1" ht="24" customHeight="1" x14ac:dyDescent="0.3">
      <c r="A18" s="254" t="s">
        <v>12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</row>
    <row r="19" spans="1:21" s="233" customFormat="1" ht="8.25" customHeight="1" x14ac:dyDescent="0.3">
      <c r="A19" s="255"/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</row>
    <row r="20" spans="1:21" s="233" customFormat="1" x14ac:dyDescent="0.2">
      <c r="A20" s="256" t="s">
        <v>671</v>
      </c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U20" s="238" t="s">
        <v>279</v>
      </c>
    </row>
    <row r="21" spans="1:21" s="233" customFormat="1" ht="13.5" customHeight="1" x14ac:dyDescent="0.2">
      <c r="A21" s="252" t="s">
        <v>13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</row>
    <row r="22" spans="1:21" s="233" customFormat="1" ht="15" customHeight="1" x14ac:dyDescent="0.2">
      <c r="A22" s="233" t="s">
        <v>14</v>
      </c>
      <c r="B22" s="257" t="s">
        <v>15</v>
      </c>
      <c r="C22" s="233" t="s">
        <v>16</v>
      </c>
      <c r="F22" s="238"/>
      <c r="G22" s="238"/>
      <c r="H22" s="238"/>
      <c r="I22" s="238"/>
      <c r="J22" s="238"/>
      <c r="K22" s="238"/>
      <c r="L22" s="238"/>
      <c r="M22" s="238"/>
      <c r="N22" s="238"/>
    </row>
    <row r="23" spans="1:21" s="233" customFormat="1" ht="18" customHeight="1" x14ac:dyDescent="0.2">
      <c r="A23" s="233" t="s">
        <v>17</v>
      </c>
      <c r="B23" s="256"/>
      <c r="C23" s="256"/>
      <c r="D23" s="256"/>
      <c r="E23" s="256"/>
      <c r="F23" s="256"/>
      <c r="G23" s="238"/>
      <c r="H23" s="238"/>
      <c r="I23" s="238"/>
      <c r="J23" s="238"/>
      <c r="K23" s="238"/>
      <c r="L23" s="238"/>
      <c r="M23" s="238"/>
      <c r="N23" s="238"/>
    </row>
    <row r="24" spans="1:21" s="233" customFormat="1" x14ac:dyDescent="0.2">
      <c r="B24" s="258" t="s">
        <v>18</v>
      </c>
      <c r="C24" s="258"/>
      <c r="D24" s="258"/>
      <c r="E24" s="258"/>
      <c r="F24" s="258"/>
      <c r="G24" s="259"/>
      <c r="H24" s="259"/>
      <c r="I24" s="259"/>
      <c r="J24" s="259"/>
      <c r="K24" s="259"/>
      <c r="L24" s="259"/>
      <c r="M24" s="260"/>
      <c r="N24" s="259"/>
    </row>
    <row r="25" spans="1:21" s="233" customFormat="1" ht="9.75" customHeight="1" x14ac:dyDescent="0.2">
      <c r="D25" s="261"/>
      <c r="E25" s="261"/>
      <c r="F25" s="261"/>
      <c r="G25" s="261"/>
      <c r="H25" s="261"/>
      <c r="I25" s="261"/>
      <c r="J25" s="261"/>
      <c r="K25" s="261"/>
      <c r="L25" s="261"/>
      <c r="M25" s="259"/>
      <c r="N25" s="259"/>
    </row>
    <row r="26" spans="1:21" s="233" customFormat="1" x14ac:dyDescent="0.2">
      <c r="A26" s="262" t="s">
        <v>19</v>
      </c>
      <c r="D26" s="249"/>
      <c r="F26" s="263"/>
      <c r="G26" s="263"/>
      <c r="H26" s="263"/>
      <c r="I26" s="263"/>
      <c r="J26" s="263"/>
      <c r="K26" s="263"/>
      <c r="L26" s="263"/>
      <c r="M26" s="263"/>
      <c r="N26" s="263"/>
    </row>
    <row r="27" spans="1:21" s="233" customFormat="1" ht="9.75" customHeight="1" x14ac:dyDescent="0.2"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</row>
    <row r="28" spans="1:21" s="233" customFormat="1" ht="12.75" customHeight="1" x14ac:dyDescent="0.2">
      <c r="A28" s="262" t="s">
        <v>20</v>
      </c>
      <c r="C28" s="343">
        <v>23376.99</v>
      </c>
      <c r="D28" s="344" t="s">
        <v>280</v>
      </c>
      <c r="E28" s="248" t="s">
        <v>22</v>
      </c>
      <c r="L28" s="345"/>
      <c r="M28" s="345"/>
    </row>
    <row r="29" spans="1:21" s="233" customFormat="1" ht="12.75" customHeight="1" x14ac:dyDescent="0.2">
      <c r="B29" s="233" t="s">
        <v>23</v>
      </c>
      <c r="C29" s="346"/>
      <c r="D29" s="347"/>
      <c r="E29" s="248"/>
    </row>
    <row r="30" spans="1:21" s="233" customFormat="1" ht="12.75" customHeight="1" x14ac:dyDescent="0.2">
      <c r="B30" s="233" t="s">
        <v>24</v>
      </c>
      <c r="C30" s="343">
        <v>0</v>
      </c>
      <c r="D30" s="344" t="s">
        <v>25</v>
      </c>
      <c r="E30" s="248" t="s">
        <v>22</v>
      </c>
      <c r="G30" s="233" t="s">
        <v>26</v>
      </c>
      <c r="L30" s="343"/>
      <c r="M30" s="344" t="s">
        <v>281</v>
      </c>
      <c r="N30" s="248" t="s">
        <v>22</v>
      </c>
    </row>
    <row r="31" spans="1:21" s="233" customFormat="1" ht="12.75" customHeight="1" x14ac:dyDescent="0.2">
      <c r="B31" s="233" t="s">
        <v>28</v>
      </c>
      <c r="C31" s="343">
        <v>53.44</v>
      </c>
      <c r="D31" s="348" t="s">
        <v>282</v>
      </c>
      <c r="E31" s="248" t="s">
        <v>22</v>
      </c>
      <c r="G31" s="233" t="s">
        <v>29</v>
      </c>
      <c r="L31" s="349"/>
      <c r="M31" s="349">
        <v>178.84</v>
      </c>
      <c r="N31" s="248" t="s">
        <v>30</v>
      </c>
    </row>
    <row r="32" spans="1:21" s="233" customFormat="1" ht="12.75" customHeight="1" x14ac:dyDescent="0.2">
      <c r="B32" s="233" t="s">
        <v>31</v>
      </c>
      <c r="C32" s="343">
        <v>22200</v>
      </c>
      <c r="D32" s="348" t="s">
        <v>283</v>
      </c>
      <c r="E32" s="248" t="s">
        <v>22</v>
      </c>
      <c r="G32" s="233" t="s">
        <v>32</v>
      </c>
      <c r="L32" s="349"/>
      <c r="M32" s="349">
        <v>2.4300000000000002</v>
      </c>
      <c r="N32" s="248" t="s">
        <v>30</v>
      </c>
    </row>
    <row r="33" spans="1:27" s="233" customFormat="1" ht="12.75" customHeight="1" x14ac:dyDescent="0.2">
      <c r="B33" s="233" t="s">
        <v>33</v>
      </c>
      <c r="C33" s="343">
        <v>31.59</v>
      </c>
      <c r="D33" s="344" t="s">
        <v>284</v>
      </c>
      <c r="E33" s="248" t="s">
        <v>22</v>
      </c>
      <c r="G33" s="233" t="s">
        <v>34</v>
      </c>
      <c r="L33" s="350"/>
      <c r="M33" s="350"/>
    </row>
    <row r="34" spans="1:27" s="233" customFormat="1" ht="9.75" customHeight="1" x14ac:dyDescent="0.2">
      <c r="A34" s="351"/>
    </row>
    <row r="35" spans="1:27" s="233" customFormat="1" ht="36" customHeight="1" x14ac:dyDescent="0.2">
      <c r="A35" s="352" t="s">
        <v>35</v>
      </c>
      <c r="B35" s="352" t="s">
        <v>36</v>
      </c>
      <c r="C35" s="352" t="s">
        <v>37</v>
      </c>
      <c r="D35" s="352"/>
      <c r="E35" s="352"/>
      <c r="F35" s="352" t="s">
        <v>38</v>
      </c>
      <c r="G35" s="352" t="s">
        <v>39</v>
      </c>
      <c r="H35" s="352"/>
      <c r="I35" s="352"/>
      <c r="J35" s="352" t="s">
        <v>40</v>
      </c>
      <c r="K35" s="352"/>
      <c r="L35" s="352"/>
      <c r="M35" s="352" t="s">
        <v>41</v>
      </c>
      <c r="N35" s="352" t="s">
        <v>42</v>
      </c>
    </row>
    <row r="36" spans="1:27" s="233" customFormat="1" ht="36.75" customHeight="1" x14ac:dyDescent="0.2">
      <c r="A36" s="352"/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</row>
    <row r="37" spans="1:27" s="233" customFormat="1" ht="45" x14ac:dyDescent="0.2">
      <c r="A37" s="352"/>
      <c r="B37" s="352"/>
      <c r="C37" s="352"/>
      <c r="D37" s="352"/>
      <c r="E37" s="352"/>
      <c r="F37" s="352"/>
      <c r="G37" s="353" t="s">
        <v>43</v>
      </c>
      <c r="H37" s="353" t="s">
        <v>44</v>
      </c>
      <c r="I37" s="353" t="s">
        <v>45</v>
      </c>
      <c r="J37" s="353" t="s">
        <v>43</v>
      </c>
      <c r="K37" s="353" t="s">
        <v>44</v>
      </c>
      <c r="L37" s="353" t="s">
        <v>46</v>
      </c>
      <c r="M37" s="352"/>
      <c r="N37" s="352"/>
    </row>
    <row r="38" spans="1:27" s="233" customFormat="1" x14ac:dyDescent="0.2">
      <c r="A38" s="354">
        <v>1</v>
      </c>
      <c r="B38" s="354">
        <v>2</v>
      </c>
      <c r="C38" s="355">
        <v>3</v>
      </c>
      <c r="D38" s="355"/>
      <c r="E38" s="355"/>
      <c r="F38" s="354">
        <v>4</v>
      </c>
      <c r="G38" s="354">
        <v>5</v>
      </c>
      <c r="H38" s="354">
        <v>6</v>
      </c>
      <c r="I38" s="354">
        <v>7</v>
      </c>
      <c r="J38" s="354">
        <v>8</v>
      </c>
      <c r="K38" s="354">
        <v>9</v>
      </c>
      <c r="L38" s="354">
        <v>10</v>
      </c>
      <c r="M38" s="354">
        <v>11</v>
      </c>
      <c r="N38" s="354">
        <v>12</v>
      </c>
    </row>
    <row r="39" spans="1:27" s="233" customFormat="1" ht="12" x14ac:dyDescent="0.2">
      <c r="A39" s="356" t="s">
        <v>254</v>
      </c>
      <c r="B39" s="357"/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358"/>
      <c r="V39" s="282" t="s">
        <v>254</v>
      </c>
    </row>
    <row r="40" spans="1:27" s="233" customFormat="1" ht="12" x14ac:dyDescent="0.2">
      <c r="A40" s="359" t="s">
        <v>285</v>
      </c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1"/>
      <c r="V40" s="282"/>
      <c r="W40" s="289" t="s">
        <v>285</v>
      </c>
    </row>
    <row r="41" spans="1:27" s="233" customFormat="1" ht="32.25" x14ac:dyDescent="0.2">
      <c r="A41" s="362" t="s">
        <v>48</v>
      </c>
      <c r="B41" s="363" t="s">
        <v>286</v>
      </c>
      <c r="C41" s="364" t="s">
        <v>287</v>
      </c>
      <c r="D41" s="364"/>
      <c r="E41" s="364"/>
      <c r="F41" s="365" t="s">
        <v>51</v>
      </c>
      <c r="G41" s="365"/>
      <c r="H41" s="365"/>
      <c r="I41" s="365" t="s">
        <v>48</v>
      </c>
      <c r="J41" s="366"/>
      <c r="K41" s="365"/>
      <c r="L41" s="366"/>
      <c r="M41" s="365"/>
      <c r="N41" s="367"/>
      <c r="V41" s="282"/>
      <c r="W41" s="289"/>
      <c r="X41" s="289" t="s">
        <v>287</v>
      </c>
    </row>
    <row r="42" spans="1:27" s="233" customFormat="1" ht="12" x14ac:dyDescent="0.2">
      <c r="A42" s="368"/>
      <c r="B42" s="369" t="s">
        <v>48</v>
      </c>
      <c r="C42" s="247" t="s">
        <v>52</v>
      </c>
      <c r="D42" s="247"/>
      <c r="E42" s="247"/>
      <c r="F42" s="370"/>
      <c r="G42" s="370"/>
      <c r="H42" s="370"/>
      <c r="I42" s="370"/>
      <c r="J42" s="371">
        <v>125.06</v>
      </c>
      <c r="K42" s="370"/>
      <c r="L42" s="371">
        <v>125.06</v>
      </c>
      <c r="M42" s="370"/>
      <c r="N42" s="372"/>
      <c r="V42" s="282"/>
      <c r="W42" s="289"/>
      <c r="X42" s="289"/>
      <c r="Y42" s="238" t="s">
        <v>52</v>
      </c>
    </row>
    <row r="43" spans="1:27" s="233" customFormat="1" ht="12" x14ac:dyDescent="0.2">
      <c r="A43" s="368"/>
      <c r="B43" s="369" t="s">
        <v>227</v>
      </c>
      <c r="C43" s="247" t="s">
        <v>258</v>
      </c>
      <c r="D43" s="247"/>
      <c r="E43" s="247"/>
      <c r="F43" s="370"/>
      <c r="G43" s="370"/>
      <c r="H43" s="370"/>
      <c r="I43" s="370"/>
      <c r="J43" s="371">
        <v>2.5</v>
      </c>
      <c r="K43" s="370"/>
      <c r="L43" s="371">
        <v>2.5</v>
      </c>
      <c r="M43" s="370"/>
      <c r="N43" s="372"/>
      <c r="V43" s="282"/>
      <c r="W43" s="289"/>
      <c r="X43" s="289"/>
      <c r="Y43" s="238" t="s">
        <v>258</v>
      </c>
    </row>
    <row r="44" spans="1:27" s="233" customFormat="1" ht="12" x14ac:dyDescent="0.2">
      <c r="A44" s="368"/>
      <c r="B44" s="369"/>
      <c r="C44" s="247" t="s">
        <v>53</v>
      </c>
      <c r="D44" s="247"/>
      <c r="E44" s="247"/>
      <c r="F44" s="370" t="s">
        <v>54</v>
      </c>
      <c r="G44" s="370" t="s">
        <v>288</v>
      </c>
      <c r="H44" s="370"/>
      <c r="I44" s="370" t="s">
        <v>288</v>
      </c>
      <c r="J44" s="371"/>
      <c r="K44" s="370"/>
      <c r="L44" s="371"/>
      <c r="M44" s="370"/>
      <c r="N44" s="372"/>
      <c r="V44" s="282"/>
      <c r="W44" s="289"/>
      <c r="X44" s="289"/>
      <c r="Z44" s="238" t="s">
        <v>53</v>
      </c>
    </row>
    <row r="45" spans="1:27" s="233" customFormat="1" ht="12" x14ac:dyDescent="0.2">
      <c r="A45" s="368"/>
      <c r="B45" s="369"/>
      <c r="C45" s="373" t="s">
        <v>56</v>
      </c>
      <c r="D45" s="373"/>
      <c r="E45" s="373"/>
      <c r="F45" s="374"/>
      <c r="G45" s="374"/>
      <c r="H45" s="374"/>
      <c r="I45" s="374"/>
      <c r="J45" s="375">
        <v>127.56</v>
      </c>
      <c r="K45" s="374"/>
      <c r="L45" s="375">
        <v>127.56</v>
      </c>
      <c r="M45" s="374"/>
      <c r="N45" s="376"/>
      <c r="V45" s="282"/>
      <c r="W45" s="289"/>
      <c r="X45" s="289"/>
      <c r="AA45" s="238" t="s">
        <v>56</v>
      </c>
    </row>
    <row r="46" spans="1:27" s="233" customFormat="1" ht="12" x14ac:dyDescent="0.2">
      <c r="A46" s="368"/>
      <c r="B46" s="369"/>
      <c r="C46" s="247" t="s">
        <v>57</v>
      </c>
      <c r="D46" s="247"/>
      <c r="E46" s="247"/>
      <c r="F46" s="370"/>
      <c r="G46" s="370"/>
      <c r="H46" s="370"/>
      <c r="I46" s="370"/>
      <c r="J46" s="371"/>
      <c r="K46" s="370"/>
      <c r="L46" s="371">
        <v>125.06</v>
      </c>
      <c r="M46" s="370"/>
      <c r="N46" s="372"/>
      <c r="V46" s="282"/>
      <c r="W46" s="289"/>
      <c r="X46" s="289"/>
      <c r="Z46" s="238" t="s">
        <v>57</v>
      </c>
    </row>
    <row r="47" spans="1:27" s="233" customFormat="1" ht="22.5" x14ac:dyDescent="0.2">
      <c r="A47" s="368"/>
      <c r="B47" s="369" t="s">
        <v>260</v>
      </c>
      <c r="C47" s="247" t="s">
        <v>261</v>
      </c>
      <c r="D47" s="247"/>
      <c r="E47" s="247"/>
      <c r="F47" s="370" t="s">
        <v>60</v>
      </c>
      <c r="G47" s="370" t="s">
        <v>262</v>
      </c>
      <c r="H47" s="370"/>
      <c r="I47" s="370" t="s">
        <v>262</v>
      </c>
      <c r="J47" s="371"/>
      <c r="K47" s="370"/>
      <c r="L47" s="371">
        <v>120.06</v>
      </c>
      <c r="M47" s="370"/>
      <c r="N47" s="372"/>
      <c r="V47" s="282"/>
      <c r="W47" s="289"/>
      <c r="X47" s="289"/>
      <c r="Z47" s="238" t="s">
        <v>261</v>
      </c>
    </row>
    <row r="48" spans="1:27" s="233" customFormat="1" ht="22.5" x14ac:dyDescent="0.2">
      <c r="A48" s="368"/>
      <c r="B48" s="369" t="s">
        <v>263</v>
      </c>
      <c r="C48" s="247" t="s">
        <v>264</v>
      </c>
      <c r="D48" s="247"/>
      <c r="E48" s="247"/>
      <c r="F48" s="370" t="s">
        <v>60</v>
      </c>
      <c r="G48" s="370" t="s">
        <v>265</v>
      </c>
      <c r="H48" s="370"/>
      <c r="I48" s="370" t="s">
        <v>265</v>
      </c>
      <c r="J48" s="371"/>
      <c r="K48" s="370"/>
      <c r="L48" s="371">
        <v>66.28</v>
      </c>
      <c r="M48" s="370"/>
      <c r="N48" s="372"/>
      <c r="V48" s="282"/>
      <c r="W48" s="289"/>
      <c r="X48" s="289"/>
      <c r="Z48" s="238" t="s">
        <v>264</v>
      </c>
    </row>
    <row r="49" spans="1:29" s="233" customFormat="1" ht="12" x14ac:dyDescent="0.2">
      <c r="A49" s="377"/>
      <c r="B49" s="333"/>
      <c r="C49" s="364" t="s">
        <v>65</v>
      </c>
      <c r="D49" s="364"/>
      <c r="E49" s="364"/>
      <c r="F49" s="365"/>
      <c r="G49" s="365"/>
      <c r="H49" s="365"/>
      <c r="I49" s="365"/>
      <c r="J49" s="366"/>
      <c r="K49" s="365"/>
      <c r="L49" s="366">
        <v>313.89999999999998</v>
      </c>
      <c r="M49" s="374"/>
      <c r="N49" s="367"/>
      <c r="V49" s="282"/>
      <c r="W49" s="289"/>
      <c r="X49" s="289"/>
      <c r="AB49" s="289" t="s">
        <v>65</v>
      </c>
    </row>
    <row r="50" spans="1:29" s="233" customFormat="1" ht="32.25" x14ac:dyDescent="0.2">
      <c r="A50" s="362" t="s">
        <v>71</v>
      </c>
      <c r="B50" s="363" t="s">
        <v>289</v>
      </c>
      <c r="C50" s="364" t="s">
        <v>290</v>
      </c>
      <c r="D50" s="364"/>
      <c r="E50" s="364"/>
      <c r="F50" s="365" t="s">
        <v>51</v>
      </c>
      <c r="G50" s="365"/>
      <c r="H50" s="365"/>
      <c r="I50" s="365" t="s">
        <v>227</v>
      </c>
      <c r="J50" s="366"/>
      <c r="K50" s="365"/>
      <c r="L50" s="366"/>
      <c r="M50" s="365"/>
      <c r="N50" s="367"/>
      <c r="V50" s="282"/>
      <c r="W50" s="289"/>
      <c r="X50" s="289" t="s">
        <v>290</v>
      </c>
      <c r="AB50" s="289"/>
    </row>
    <row r="51" spans="1:29" s="233" customFormat="1" ht="12" x14ac:dyDescent="0.2">
      <c r="A51" s="368"/>
      <c r="B51" s="369" t="s">
        <v>48</v>
      </c>
      <c r="C51" s="247" t="s">
        <v>52</v>
      </c>
      <c r="D51" s="247"/>
      <c r="E51" s="247"/>
      <c r="F51" s="370"/>
      <c r="G51" s="370"/>
      <c r="H51" s="370"/>
      <c r="I51" s="370"/>
      <c r="J51" s="371">
        <v>17.91</v>
      </c>
      <c r="K51" s="370"/>
      <c r="L51" s="371">
        <v>71.64</v>
      </c>
      <c r="M51" s="370"/>
      <c r="N51" s="372"/>
      <c r="V51" s="282"/>
      <c r="W51" s="289"/>
      <c r="X51" s="289"/>
      <c r="Y51" s="238" t="s">
        <v>52</v>
      </c>
      <c r="AB51" s="289"/>
    </row>
    <row r="52" spans="1:29" s="233" customFormat="1" ht="12" x14ac:dyDescent="0.2">
      <c r="A52" s="368"/>
      <c r="B52" s="369" t="s">
        <v>71</v>
      </c>
      <c r="C52" s="247" t="s">
        <v>291</v>
      </c>
      <c r="D52" s="247"/>
      <c r="E52" s="247"/>
      <c r="F52" s="370"/>
      <c r="G52" s="370"/>
      <c r="H52" s="370"/>
      <c r="I52" s="370"/>
      <c r="J52" s="371">
        <v>7.2</v>
      </c>
      <c r="K52" s="370"/>
      <c r="L52" s="371">
        <v>28.8</v>
      </c>
      <c r="M52" s="370"/>
      <c r="N52" s="372"/>
      <c r="V52" s="282"/>
      <c r="W52" s="289"/>
      <c r="X52" s="289"/>
      <c r="Y52" s="238" t="s">
        <v>291</v>
      </c>
      <c r="AB52" s="289"/>
    </row>
    <row r="53" spans="1:29" s="233" customFormat="1" ht="12" x14ac:dyDescent="0.2">
      <c r="A53" s="368"/>
      <c r="B53" s="369" t="s">
        <v>104</v>
      </c>
      <c r="C53" s="247" t="s">
        <v>292</v>
      </c>
      <c r="D53" s="247"/>
      <c r="E53" s="247"/>
      <c r="F53" s="370"/>
      <c r="G53" s="370"/>
      <c r="H53" s="370"/>
      <c r="I53" s="370"/>
      <c r="J53" s="371">
        <v>0.8</v>
      </c>
      <c r="K53" s="370"/>
      <c r="L53" s="371">
        <v>3.2</v>
      </c>
      <c r="M53" s="370"/>
      <c r="N53" s="372"/>
      <c r="V53" s="282"/>
      <c r="W53" s="289"/>
      <c r="X53" s="289"/>
      <c r="Y53" s="238" t="s">
        <v>292</v>
      </c>
      <c r="AB53" s="289"/>
    </row>
    <row r="54" spans="1:29" s="233" customFormat="1" ht="12" x14ac:dyDescent="0.2">
      <c r="A54" s="368"/>
      <c r="B54" s="369" t="s">
        <v>227</v>
      </c>
      <c r="C54" s="247" t="s">
        <v>258</v>
      </c>
      <c r="D54" s="247"/>
      <c r="E54" s="247"/>
      <c r="F54" s="370"/>
      <c r="G54" s="370"/>
      <c r="H54" s="370"/>
      <c r="I54" s="370"/>
      <c r="J54" s="371">
        <v>0.36</v>
      </c>
      <c r="K54" s="370"/>
      <c r="L54" s="371">
        <v>1.44</v>
      </c>
      <c r="M54" s="370"/>
      <c r="N54" s="372"/>
      <c r="V54" s="282"/>
      <c r="W54" s="289"/>
      <c r="X54" s="289"/>
      <c r="Y54" s="238" t="s">
        <v>258</v>
      </c>
      <c r="AB54" s="289"/>
    </row>
    <row r="55" spans="1:29" s="233" customFormat="1" ht="12" x14ac:dyDescent="0.2">
      <c r="A55" s="368"/>
      <c r="B55" s="369"/>
      <c r="C55" s="247" t="s">
        <v>53</v>
      </c>
      <c r="D55" s="247"/>
      <c r="E55" s="247"/>
      <c r="F55" s="370" t="s">
        <v>54</v>
      </c>
      <c r="G55" s="370" t="s">
        <v>293</v>
      </c>
      <c r="H55" s="370"/>
      <c r="I55" s="370" t="s">
        <v>294</v>
      </c>
      <c r="J55" s="371"/>
      <c r="K55" s="370"/>
      <c r="L55" s="371"/>
      <c r="M55" s="370"/>
      <c r="N55" s="372"/>
      <c r="V55" s="282"/>
      <c r="W55" s="289"/>
      <c r="X55" s="289"/>
      <c r="Z55" s="238" t="s">
        <v>53</v>
      </c>
      <c r="AB55" s="289"/>
    </row>
    <row r="56" spans="1:29" s="233" customFormat="1" ht="12" x14ac:dyDescent="0.2">
      <c r="A56" s="368"/>
      <c r="B56" s="369"/>
      <c r="C56" s="247" t="s">
        <v>295</v>
      </c>
      <c r="D56" s="247"/>
      <c r="E56" s="247"/>
      <c r="F56" s="370" t="s">
        <v>54</v>
      </c>
      <c r="G56" s="370" t="s">
        <v>296</v>
      </c>
      <c r="H56" s="370"/>
      <c r="I56" s="370" t="s">
        <v>297</v>
      </c>
      <c r="J56" s="371"/>
      <c r="K56" s="370"/>
      <c r="L56" s="371"/>
      <c r="M56" s="370"/>
      <c r="N56" s="372"/>
      <c r="V56" s="282"/>
      <c r="W56" s="289"/>
      <c r="X56" s="289"/>
      <c r="Z56" s="238" t="s">
        <v>295</v>
      </c>
      <c r="AB56" s="289"/>
    </row>
    <row r="57" spans="1:29" s="233" customFormat="1" ht="12" x14ac:dyDescent="0.2">
      <c r="A57" s="368"/>
      <c r="B57" s="369"/>
      <c r="C57" s="373" t="s">
        <v>56</v>
      </c>
      <c r="D57" s="373"/>
      <c r="E57" s="373"/>
      <c r="F57" s="374"/>
      <c r="G57" s="374"/>
      <c r="H57" s="374"/>
      <c r="I57" s="374"/>
      <c r="J57" s="375">
        <v>25.47</v>
      </c>
      <c r="K57" s="374"/>
      <c r="L57" s="375">
        <v>101.88</v>
      </c>
      <c r="M57" s="374"/>
      <c r="N57" s="376"/>
      <c r="V57" s="282"/>
      <c r="W57" s="289"/>
      <c r="X57" s="289"/>
      <c r="AA57" s="238" t="s">
        <v>56</v>
      </c>
      <c r="AB57" s="289"/>
    </row>
    <row r="58" spans="1:29" s="233" customFormat="1" ht="12" x14ac:dyDescent="0.2">
      <c r="A58" s="368"/>
      <c r="B58" s="369"/>
      <c r="C58" s="247" t="s">
        <v>57</v>
      </c>
      <c r="D58" s="247"/>
      <c r="E58" s="247"/>
      <c r="F58" s="370"/>
      <c r="G58" s="370"/>
      <c r="H58" s="370"/>
      <c r="I58" s="370"/>
      <c r="J58" s="371"/>
      <c r="K58" s="370"/>
      <c r="L58" s="371">
        <v>74.84</v>
      </c>
      <c r="M58" s="370"/>
      <c r="N58" s="372"/>
      <c r="V58" s="282"/>
      <c r="W58" s="289"/>
      <c r="X58" s="289"/>
      <c r="Z58" s="238" t="s">
        <v>57</v>
      </c>
      <c r="AB58" s="289"/>
    </row>
    <row r="59" spans="1:29" s="233" customFormat="1" ht="22.5" x14ac:dyDescent="0.2">
      <c r="A59" s="368"/>
      <c r="B59" s="369" t="s">
        <v>298</v>
      </c>
      <c r="C59" s="247" t="s">
        <v>299</v>
      </c>
      <c r="D59" s="247"/>
      <c r="E59" s="247"/>
      <c r="F59" s="370" t="s">
        <v>60</v>
      </c>
      <c r="G59" s="370" t="s">
        <v>300</v>
      </c>
      <c r="H59" s="370"/>
      <c r="I59" s="370" t="s">
        <v>300</v>
      </c>
      <c r="J59" s="371"/>
      <c r="K59" s="370"/>
      <c r="L59" s="371">
        <v>68.099999999999994</v>
      </c>
      <c r="M59" s="370"/>
      <c r="N59" s="372"/>
      <c r="V59" s="282"/>
      <c r="W59" s="289"/>
      <c r="X59" s="289"/>
      <c r="Z59" s="238" t="s">
        <v>299</v>
      </c>
      <c r="AB59" s="289"/>
    </row>
    <row r="60" spans="1:29" s="233" customFormat="1" ht="22.5" x14ac:dyDescent="0.2">
      <c r="A60" s="368"/>
      <c r="B60" s="369" t="s">
        <v>301</v>
      </c>
      <c r="C60" s="247" t="s">
        <v>302</v>
      </c>
      <c r="D60" s="247"/>
      <c r="E60" s="247"/>
      <c r="F60" s="370" t="s">
        <v>60</v>
      </c>
      <c r="G60" s="370" t="s">
        <v>303</v>
      </c>
      <c r="H60" s="370"/>
      <c r="I60" s="370" t="s">
        <v>303</v>
      </c>
      <c r="J60" s="371"/>
      <c r="K60" s="370"/>
      <c r="L60" s="371">
        <v>34.43</v>
      </c>
      <c r="M60" s="370"/>
      <c r="N60" s="372"/>
      <c r="V60" s="282"/>
      <c r="W60" s="289"/>
      <c r="X60" s="289"/>
      <c r="Z60" s="238" t="s">
        <v>302</v>
      </c>
      <c r="AB60" s="289"/>
    </row>
    <row r="61" spans="1:29" s="233" customFormat="1" ht="12" x14ac:dyDescent="0.2">
      <c r="A61" s="377"/>
      <c r="B61" s="333"/>
      <c r="C61" s="364" t="s">
        <v>65</v>
      </c>
      <c r="D61" s="364"/>
      <c r="E61" s="364"/>
      <c r="F61" s="365"/>
      <c r="G61" s="365"/>
      <c r="H61" s="365"/>
      <c r="I61" s="365"/>
      <c r="J61" s="366"/>
      <c r="K61" s="365"/>
      <c r="L61" s="366">
        <v>204.41</v>
      </c>
      <c r="M61" s="374"/>
      <c r="N61" s="367"/>
      <c r="V61" s="282"/>
      <c r="W61" s="289"/>
      <c r="X61" s="289"/>
      <c r="AB61" s="289" t="s">
        <v>65</v>
      </c>
    </row>
    <row r="62" spans="1:29" s="233" customFormat="1" ht="21.75" x14ac:dyDescent="0.2">
      <c r="A62" s="362" t="s">
        <v>104</v>
      </c>
      <c r="B62" s="363" t="s">
        <v>304</v>
      </c>
      <c r="C62" s="364" t="s">
        <v>305</v>
      </c>
      <c r="D62" s="364"/>
      <c r="E62" s="364"/>
      <c r="F62" s="365" t="s">
        <v>51</v>
      </c>
      <c r="G62" s="365"/>
      <c r="H62" s="365"/>
      <c r="I62" s="365" t="s">
        <v>259</v>
      </c>
      <c r="J62" s="366"/>
      <c r="K62" s="365"/>
      <c r="L62" s="366"/>
      <c r="M62" s="365"/>
      <c r="N62" s="367"/>
      <c r="V62" s="282"/>
      <c r="W62" s="289"/>
      <c r="X62" s="289" t="s">
        <v>305</v>
      </c>
      <c r="AB62" s="289"/>
    </row>
    <row r="63" spans="1:29" s="233" customFormat="1" ht="12" x14ac:dyDescent="0.2">
      <c r="A63" s="378"/>
      <c r="B63" s="379"/>
      <c r="C63" s="247" t="s">
        <v>306</v>
      </c>
      <c r="D63" s="247"/>
      <c r="E63" s="247"/>
      <c r="F63" s="247"/>
      <c r="G63" s="247"/>
      <c r="H63" s="247"/>
      <c r="I63" s="247"/>
      <c r="J63" s="247"/>
      <c r="K63" s="247"/>
      <c r="L63" s="247"/>
      <c r="M63" s="247"/>
      <c r="N63" s="380"/>
      <c r="V63" s="282"/>
      <c r="W63" s="289"/>
      <c r="X63" s="289"/>
      <c r="AB63" s="289"/>
      <c r="AC63" s="238" t="s">
        <v>306</v>
      </c>
    </row>
    <row r="64" spans="1:29" s="233" customFormat="1" ht="12" x14ac:dyDescent="0.2">
      <c r="A64" s="368"/>
      <c r="B64" s="369" t="s">
        <v>48</v>
      </c>
      <c r="C64" s="247" t="s">
        <v>52</v>
      </c>
      <c r="D64" s="247"/>
      <c r="E64" s="247"/>
      <c r="F64" s="370"/>
      <c r="G64" s="370"/>
      <c r="H64" s="370"/>
      <c r="I64" s="370"/>
      <c r="J64" s="371">
        <v>1.1100000000000001</v>
      </c>
      <c r="K64" s="370"/>
      <c r="L64" s="371">
        <v>7.77</v>
      </c>
      <c r="M64" s="370"/>
      <c r="N64" s="372"/>
      <c r="V64" s="282"/>
      <c r="W64" s="289"/>
      <c r="X64" s="289"/>
      <c r="Y64" s="238" t="s">
        <v>52</v>
      </c>
      <c r="AB64" s="289"/>
    </row>
    <row r="65" spans="1:28" s="233" customFormat="1" ht="12" x14ac:dyDescent="0.2">
      <c r="A65" s="368"/>
      <c r="B65" s="369" t="s">
        <v>227</v>
      </c>
      <c r="C65" s="247" t="s">
        <v>258</v>
      </c>
      <c r="D65" s="247"/>
      <c r="E65" s="247"/>
      <c r="F65" s="370"/>
      <c r="G65" s="370"/>
      <c r="H65" s="370"/>
      <c r="I65" s="370"/>
      <c r="J65" s="371">
        <v>0.02</v>
      </c>
      <c r="K65" s="370"/>
      <c r="L65" s="371">
        <v>0.14000000000000001</v>
      </c>
      <c r="M65" s="370"/>
      <c r="N65" s="372"/>
      <c r="V65" s="282"/>
      <c r="W65" s="289"/>
      <c r="X65" s="289"/>
      <c r="Y65" s="238" t="s">
        <v>258</v>
      </c>
      <c r="AB65" s="289"/>
    </row>
    <row r="66" spans="1:28" s="233" customFormat="1" ht="12" x14ac:dyDescent="0.2">
      <c r="A66" s="368"/>
      <c r="B66" s="369"/>
      <c r="C66" s="247" t="s">
        <v>53</v>
      </c>
      <c r="D66" s="247"/>
      <c r="E66" s="247"/>
      <c r="F66" s="370" t="s">
        <v>54</v>
      </c>
      <c r="G66" s="370" t="s">
        <v>307</v>
      </c>
      <c r="H66" s="370"/>
      <c r="I66" s="370" t="s">
        <v>308</v>
      </c>
      <c r="J66" s="371"/>
      <c r="K66" s="370"/>
      <c r="L66" s="371"/>
      <c r="M66" s="370"/>
      <c r="N66" s="372"/>
      <c r="V66" s="282"/>
      <c r="W66" s="289"/>
      <c r="X66" s="289"/>
      <c r="Z66" s="238" t="s">
        <v>53</v>
      </c>
      <c r="AB66" s="289"/>
    </row>
    <row r="67" spans="1:28" s="233" customFormat="1" ht="12" x14ac:dyDescent="0.2">
      <c r="A67" s="368"/>
      <c r="B67" s="369"/>
      <c r="C67" s="373" t="s">
        <v>56</v>
      </c>
      <c r="D67" s="373"/>
      <c r="E67" s="373"/>
      <c r="F67" s="374"/>
      <c r="G67" s="374"/>
      <c r="H67" s="374"/>
      <c r="I67" s="374"/>
      <c r="J67" s="375">
        <v>1.1299999999999999</v>
      </c>
      <c r="K67" s="374"/>
      <c r="L67" s="375">
        <v>7.91</v>
      </c>
      <c r="M67" s="374"/>
      <c r="N67" s="376"/>
      <c r="V67" s="282"/>
      <c r="W67" s="289"/>
      <c r="X67" s="289"/>
      <c r="AA67" s="238" t="s">
        <v>56</v>
      </c>
      <c r="AB67" s="289"/>
    </row>
    <row r="68" spans="1:28" s="233" customFormat="1" ht="12" x14ac:dyDescent="0.2">
      <c r="A68" s="368"/>
      <c r="B68" s="369"/>
      <c r="C68" s="247" t="s">
        <v>57</v>
      </c>
      <c r="D68" s="247"/>
      <c r="E68" s="247"/>
      <c r="F68" s="370"/>
      <c r="G68" s="370"/>
      <c r="H68" s="370"/>
      <c r="I68" s="370"/>
      <c r="J68" s="371"/>
      <c r="K68" s="370"/>
      <c r="L68" s="371">
        <v>7.77</v>
      </c>
      <c r="M68" s="370"/>
      <c r="N68" s="372"/>
      <c r="V68" s="282"/>
      <c r="W68" s="289"/>
      <c r="X68" s="289"/>
      <c r="Z68" s="238" t="s">
        <v>57</v>
      </c>
      <c r="AB68" s="289"/>
    </row>
    <row r="69" spans="1:28" s="233" customFormat="1" ht="22.5" x14ac:dyDescent="0.2">
      <c r="A69" s="368"/>
      <c r="B69" s="369" t="s">
        <v>298</v>
      </c>
      <c r="C69" s="247" t="s">
        <v>299</v>
      </c>
      <c r="D69" s="247"/>
      <c r="E69" s="247"/>
      <c r="F69" s="370" t="s">
        <v>60</v>
      </c>
      <c r="G69" s="370" t="s">
        <v>300</v>
      </c>
      <c r="H69" s="370"/>
      <c r="I69" s="370" t="s">
        <v>300</v>
      </c>
      <c r="J69" s="371"/>
      <c r="K69" s="370"/>
      <c r="L69" s="371">
        <v>7.07</v>
      </c>
      <c r="M69" s="370"/>
      <c r="N69" s="372"/>
      <c r="V69" s="282"/>
      <c r="W69" s="289"/>
      <c r="X69" s="289"/>
      <c r="Z69" s="238" t="s">
        <v>299</v>
      </c>
      <c r="AB69" s="289"/>
    </row>
    <row r="70" spans="1:28" s="233" customFormat="1" ht="22.5" x14ac:dyDescent="0.2">
      <c r="A70" s="368"/>
      <c r="B70" s="369" t="s">
        <v>301</v>
      </c>
      <c r="C70" s="247" t="s">
        <v>302</v>
      </c>
      <c r="D70" s="247"/>
      <c r="E70" s="247"/>
      <c r="F70" s="370" t="s">
        <v>60</v>
      </c>
      <c r="G70" s="370" t="s">
        <v>303</v>
      </c>
      <c r="H70" s="370"/>
      <c r="I70" s="370" t="s">
        <v>303</v>
      </c>
      <c r="J70" s="371"/>
      <c r="K70" s="370"/>
      <c r="L70" s="371">
        <v>3.57</v>
      </c>
      <c r="M70" s="370"/>
      <c r="N70" s="372"/>
      <c r="V70" s="282"/>
      <c r="W70" s="289"/>
      <c r="X70" s="289"/>
      <c r="Z70" s="238" t="s">
        <v>302</v>
      </c>
      <c r="AB70" s="289"/>
    </row>
    <row r="71" spans="1:28" s="233" customFormat="1" ht="12" x14ac:dyDescent="0.2">
      <c r="A71" s="377"/>
      <c r="B71" s="333"/>
      <c r="C71" s="364" t="s">
        <v>65</v>
      </c>
      <c r="D71" s="364"/>
      <c r="E71" s="364"/>
      <c r="F71" s="365"/>
      <c r="G71" s="365"/>
      <c r="H71" s="365"/>
      <c r="I71" s="365"/>
      <c r="J71" s="366"/>
      <c r="K71" s="365"/>
      <c r="L71" s="366">
        <v>18.55</v>
      </c>
      <c r="M71" s="374"/>
      <c r="N71" s="367"/>
      <c r="V71" s="282"/>
      <c r="W71" s="289"/>
      <c r="X71" s="289"/>
      <c r="AB71" s="289" t="s">
        <v>65</v>
      </c>
    </row>
    <row r="72" spans="1:28" s="233" customFormat="1" ht="32.25" x14ac:dyDescent="0.2">
      <c r="A72" s="362" t="s">
        <v>227</v>
      </c>
      <c r="B72" s="363" t="s">
        <v>309</v>
      </c>
      <c r="C72" s="364" t="s">
        <v>310</v>
      </c>
      <c r="D72" s="364"/>
      <c r="E72" s="364"/>
      <c r="F72" s="365" t="s">
        <v>51</v>
      </c>
      <c r="G72" s="365"/>
      <c r="H72" s="365"/>
      <c r="I72" s="365" t="s">
        <v>48</v>
      </c>
      <c r="J72" s="366"/>
      <c r="K72" s="365"/>
      <c r="L72" s="366"/>
      <c r="M72" s="365"/>
      <c r="N72" s="367"/>
      <c r="V72" s="282"/>
      <c r="W72" s="289"/>
      <c r="X72" s="289" t="s">
        <v>310</v>
      </c>
      <c r="AB72" s="289"/>
    </row>
    <row r="73" spans="1:28" s="233" customFormat="1" ht="12" x14ac:dyDescent="0.2">
      <c r="A73" s="368"/>
      <c r="B73" s="369" t="s">
        <v>48</v>
      </c>
      <c r="C73" s="247" t="s">
        <v>52</v>
      </c>
      <c r="D73" s="247"/>
      <c r="E73" s="247"/>
      <c r="F73" s="370"/>
      <c r="G73" s="370"/>
      <c r="H73" s="370"/>
      <c r="I73" s="370"/>
      <c r="J73" s="371">
        <v>26.7</v>
      </c>
      <c r="K73" s="370"/>
      <c r="L73" s="371">
        <v>26.7</v>
      </c>
      <c r="M73" s="370"/>
      <c r="N73" s="372"/>
      <c r="V73" s="282"/>
      <c r="W73" s="289"/>
      <c r="X73" s="289"/>
      <c r="Y73" s="238" t="s">
        <v>52</v>
      </c>
      <c r="AB73" s="289"/>
    </row>
    <row r="74" spans="1:28" s="233" customFormat="1" ht="12" x14ac:dyDescent="0.2">
      <c r="A74" s="368"/>
      <c r="B74" s="369" t="s">
        <v>71</v>
      </c>
      <c r="C74" s="247" t="s">
        <v>291</v>
      </c>
      <c r="D74" s="247"/>
      <c r="E74" s="247"/>
      <c r="F74" s="370"/>
      <c r="G74" s="370"/>
      <c r="H74" s="370"/>
      <c r="I74" s="370"/>
      <c r="J74" s="371">
        <v>1.97</v>
      </c>
      <c r="K74" s="370"/>
      <c r="L74" s="371">
        <v>1.97</v>
      </c>
      <c r="M74" s="370"/>
      <c r="N74" s="372"/>
      <c r="V74" s="282"/>
      <c r="W74" s="289"/>
      <c r="X74" s="289"/>
      <c r="Y74" s="238" t="s">
        <v>291</v>
      </c>
      <c r="AB74" s="289"/>
    </row>
    <row r="75" spans="1:28" s="233" customFormat="1" ht="12" x14ac:dyDescent="0.2">
      <c r="A75" s="368"/>
      <c r="B75" s="369" t="s">
        <v>104</v>
      </c>
      <c r="C75" s="247" t="s">
        <v>292</v>
      </c>
      <c r="D75" s="247"/>
      <c r="E75" s="247"/>
      <c r="F75" s="370"/>
      <c r="G75" s="370"/>
      <c r="H75" s="370"/>
      <c r="I75" s="370"/>
      <c r="J75" s="371">
        <v>0.35</v>
      </c>
      <c r="K75" s="370"/>
      <c r="L75" s="371">
        <v>0.35</v>
      </c>
      <c r="M75" s="370"/>
      <c r="N75" s="372"/>
      <c r="V75" s="282"/>
      <c r="W75" s="289"/>
      <c r="X75" s="289"/>
      <c r="Y75" s="238" t="s">
        <v>292</v>
      </c>
      <c r="AB75" s="289"/>
    </row>
    <row r="76" spans="1:28" s="233" customFormat="1" ht="12" x14ac:dyDescent="0.2">
      <c r="A76" s="368"/>
      <c r="B76" s="369" t="s">
        <v>227</v>
      </c>
      <c r="C76" s="247" t="s">
        <v>258</v>
      </c>
      <c r="D76" s="247"/>
      <c r="E76" s="247"/>
      <c r="F76" s="370"/>
      <c r="G76" s="370"/>
      <c r="H76" s="370"/>
      <c r="I76" s="370"/>
      <c r="J76" s="371">
        <v>0.53</v>
      </c>
      <c r="K76" s="370"/>
      <c r="L76" s="371">
        <v>0.53</v>
      </c>
      <c r="M76" s="370"/>
      <c r="N76" s="372"/>
      <c r="V76" s="282"/>
      <c r="W76" s="289"/>
      <c r="X76" s="289"/>
      <c r="Y76" s="238" t="s">
        <v>258</v>
      </c>
      <c r="AB76" s="289"/>
    </row>
    <row r="77" spans="1:28" s="233" customFormat="1" ht="12" x14ac:dyDescent="0.2">
      <c r="A77" s="368"/>
      <c r="B77" s="369"/>
      <c r="C77" s="247" t="s">
        <v>53</v>
      </c>
      <c r="D77" s="247"/>
      <c r="E77" s="247"/>
      <c r="F77" s="370" t="s">
        <v>54</v>
      </c>
      <c r="G77" s="370" t="s">
        <v>311</v>
      </c>
      <c r="H77" s="370"/>
      <c r="I77" s="370" t="s">
        <v>311</v>
      </c>
      <c r="J77" s="371"/>
      <c r="K77" s="370"/>
      <c r="L77" s="371"/>
      <c r="M77" s="370"/>
      <c r="N77" s="372"/>
      <c r="V77" s="282"/>
      <c r="W77" s="289"/>
      <c r="X77" s="289"/>
      <c r="Z77" s="238" t="s">
        <v>53</v>
      </c>
      <c r="AB77" s="289"/>
    </row>
    <row r="78" spans="1:28" s="233" customFormat="1" ht="12" x14ac:dyDescent="0.2">
      <c r="A78" s="368"/>
      <c r="B78" s="369"/>
      <c r="C78" s="247" t="s">
        <v>295</v>
      </c>
      <c r="D78" s="247"/>
      <c r="E78" s="247"/>
      <c r="F78" s="370" t="s">
        <v>54</v>
      </c>
      <c r="G78" s="370" t="s">
        <v>312</v>
      </c>
      <c r="H78" s="370"/>
      <c r="I78" s="370" t="s">
        <v>312</v>
      </c>
      <c r="J78" s="371"/>
      <c r="K78" s="370"/>
      <c r="L78" s="371"/>
      <c r="M78" s="370"/>
      <c r="N78" s="372"/>
      <c r="V78" s="282"/>
      <c r="W78" s="289"/>
      <c r="X78" s="289"/>
      <c r="Z78" s="238" t="s">
        <v>295</v>
      </c>
      <c r="AB78" s="289"/>
    </row>
    <row r="79" spans="1:28" s="233" customFormat="1" ht="12" x14ac:dyDescent="0.2">
      <c r="A79" s="368"/>
      <c r="B79" s="369"/>
      <c r="C79" s="373" t="s">
        <v>56</v>
      </c>
      <c r="D79" s="373"/>
      <c r="E79" s="373"/>
      <c r="F79" s="374"/>
      <c r="G79" s="374"/>
      <c r="H79" s="374"/>
      <c r="I79" s="374"/>
      <c r="J79" s="375">
        <v>29.2</v>
      </c>
      <c r="K79" s="374"/>
      <c r="L79" s="375">
        <v>29.2</v>
      </c>
      <c r="M79" s="374"/>
      <c r="N79" s="376"/>
      <c r="V79" s="282"/>
      <c r="W79" s="289"/>
      <c r="X79" s="289"/>
      <c r="AA79" s="238" t="s">
        <v>56</v>
      </c>
      <c r="AB79" s="289"/>
    </row>
    <row r="80" spans="1:28" s="233" customFormat="1" ht="12" x14ac:dyDescent="0.2">
      <c r="A80" s="368"/>
      <c r="B80" s="369"/>
      <c r="C80" s="247" t="s">
        <v>57</v>
      </c>
      <c r="D80" s="247"/>
      <c r="E80" s="247"/>
      <c r="F80" s="370"/>
      <c r="G80" s="370"/>
      <c r="H80" s="370"/>
      <c r="I80" s="370"/>
      <c r="J80" s="371"/>
      <c r="K80" s="370"/>
      <c r="L80" s="371">
        <v>27.05</v>
      </c>
      <c r="M80" s="370"/>
      <c r="N80" s="372"/>
      <c r="V80" s="282"/>
      <c r="W80" s="289"/>
      <c r="X80" s="289"/>
      <c r="Z80" s="238" t="s">
        <v>57</v>
      </c>
      <c r="AB80" s="289"/>
    </row>
    <row r="81" spans="1:28" s="233" customFormat="1" ht="22.5" x14ac:dyDescent="0.2">
      <c r="A81" s="368"/>
      <c r="B81" s="369" t="s">
        <v>260</v>
      </c>
      <c r="C81" s="247" t="s">
        <v>261</v>
      </c>
      <c r="D81" s="247"/>
      <c r="E81" s="247"/>
      <c r="F81" s="370" t="s">
        <v>60</v>
      </c>
      <c r="G81" s="370" t="s">
        <v>262</v>
      </c>
      <c r="H81" s="370"/>
      <c r="I81" s="370" t="s">
        <v>262</v>
      </c>
      <c r="J81" s="371"/>
      <c r="K81" s="370"/>
      <c r="L81" s="371">
        <v>25.97</v>
      </c>
      <c r="M81" s="370"/>
      <c r="N81" s="372"/>
      <c r="V81" s="282"/>
      <c r="W81" s="289"/>
      <c r="X81" s="289"/>
      <c r="Z81" s="238" t="s">
        <v>261</v>
      </c>
      <c r="AB81" s="289"/>
    </row>
    <row r="82" spans="1:28" s="233" customFormat="1" ht="22.5" x14ac:dyDescent="0.2">
      <c r="A82" s="368"/>
      <c r="B82" s="369" t="s">
        <v>263</v>
      </c>
      <c r="C82" s="247" t="s">
        <v>264</v>
      </c>
      <c r="D82" s="247"/>
      <c r="E82" s="247"/>
      <c r="F82" s="370" t="s">
        <v>60</v>
      </c>
      <c r="G82" s="370" t="s">
        <v>265</v>
      </c>
      <c r="H82" s="370"/>
      <c r="I82" s="370" t="s">
        <v>265</v>
      </c>
      <c r="J82" s="371"/>
      <c r="K82" s="370"/>
      <c r="L82" s="371">
        <v>14.34</v>
      </c>
      <c r="M82" s="370"/>
      <c r="N82" s="372"/>
      <c r="V82" s="282"/>
      <c r="W82" s="289"/>
      <c r="X82" s="289"/>
      <c r="Z82" s="238" t="s">
        <v>264</v>
      </c>
      <c r="AB82" s="289"/>
    </row>
    <row r="83" spans="1:28" s="233" customFormat="1" ht="12" x14ac:dyDescent="0.2">
      <c r="A83" s="377"/>
      <c r="B83" s="333"/>
      <c r="C83" s="364" t="s">
        <v>65</v>
      </c>
      <c r="D83" s="364"/>
      <c r="E83" s="364"/>
      <c r="F83" s="365"/>
      <c r="G83" s="365"/>
      <c r="H83" s="365"/>
      <c r="I83" s="365"/>
      <c r="J83" s="366"/>
      <c r="K83" s="365"/>
      <c r="L83" s="366">
        <v>69.510000000000005</v>
      </c>
      <c r="M83" s="374"/>
      <c r="N83" s="367"/>
      <c r="V83" s="282"/>
      <c r="W83" s="289"/>
      <c r="X83" s="289"/>
      <c r="AB83" s="289" t="s">
        <v>65</v>
      </c>
    </row>
    <row r="84" spans="1:28" s="233" customFormat="1" ht="32.25" x14ac:dyDescent="0.2">
      <c r="A84" s="362" t="s">
        <v>313</v>
      </c>
      <c r="B84" s="363" t="s">
        <v>314</v>
      </c>
      <c r="C84" s="364" t="s">
        <v>315</v>
      </c>
      <c r="D84" s="364"/>
      <c r="E84" s="364"/>
      <c r="F84" s="365" t="s">
        <v>51</v>
      </c>
      <c r="G84" s="365"/>
      <c r="H84" s="365"/>
      <c r="I84" s="365" t="s">
        <v>71</v>
      </c>
      <c r="J84" s="366"/>
      <c r="K84" s="365"/>
      <c r="L84" s="366"/>
      <c r="M84" s="365"/>
      <c r="N84" s="367"/>
      <c r="V84" s="282"/>
      <c r="W84" s="289"/>
      <c r="X84" s="289" t="s">
        <v>315</v>
      </c>
      <c r="AB84" s="289"/>
    </row>
    <row r="85" spans="1:28" s="233" customFormat="1" ht="12" x14ac:dyDescent="0.2">
      <c r="A85" s="368"/>
      <c r="B85" s="369" t="s">
        <v>48</v>
      </c>
      <c r="C85" s="247" t="s">
        <v>52</v>
      </c>
      <c r="D85" s="247"/>
      <c r="E85" s="247"/>
      <c r="F85" s="370"/>
      <c r="G85" s="370"/>
      <c r="H85" s="370"/>
      <c r="I85" s="370"/>
      <c r="J85" s="371">
        <v>8.9</v>
      </c>
      <c r="K85" s="370"/>
      <c r="L85" s="371">
        <v>17.8</v>
      </c>
      <c r="M85" s="370"/>
      <c r="N85" s="372"/>
      <c r="V85" s="282"/>
      <c r="W85" s="289"/>
      <c r="X85" s="289"/>
      <c r="Y85" s="238" t="s">
        <v>52</v>
      </c>
      <c r="AB85" s="289"/>
    </row>
    <row r="86" spans="1:28" s="233" customFormat="1" ht="12" x14ac:dyDescent="0.2">
      <c r="A86" s="368"/>
      <c r="B86" s="369" t="s">
        <v>71</v>
      </c>
      <c r="C86" s="247" t="s">
        <v>291</v>
      </c>
      <c r="D86" s="247"/>
      <c r="E86" s="247"/>
      <c r="F86" s="370"/>
      <c r="G86" s="370"/>
      <c r="H86" s="370"/>
      <c r="I86" s="370"/>
      <c r="J86" s="371">
        <v>0.66</v>
      </c>
      <c r="K86" s="370"/>
      <c r="L86" s="371">
        <v>1.32</v>
      </c>
      <c r="M86" s="370"/>
      <c r="N86" s="372"/>
      <c r="V86" s="282"/>
      <c r="W86" s="289"/>
      <c r="X86" s="289"/>
      <c r="Y86" s="238" t="s">
        <v>291</v>
      </c>
      <c r="AB86" s="289"/>
    </row>
    <row r="87" spans="1:28" s="233" customFormat="1" ht="12" x14ac:dyDescent="0.2">
      <c r="A87" s="368"/>
      <c r="B87" s="369" t="s">
        <v>104</v>
      </c>
      <c r="C87" s="247" t="s">
        <v>292</v>
      </c>
      <c r="D87" s="247"/>
      <c r="E87" s="247"/>
      <c r="F87" s="370"/>
      <c r="G87" s="370"/>
      <c r="H87" s="370"/>
      <c r="I87" s="370"/>
      <c r="J87" s="371">
        <v>0.12</v>
      </c>
      <c r="K87" s="370"/>
      <c r="L87" s="371">
        <v>0.24</v>
      </c>
      <c r="M87" s="370"/>
      <c r="N87" s="372"/>
      <c r="V87" s="282"/>
      <c r="W87" s="289"/>
      <c r="X87" s="289"/>
      <c r="Y87" s="238" t="s">
        <v>292</v>
      </c>
      <c r="AB87" s="289"/>
    </row>
    <row r="88" spans="1:28" s="233" customFormat="1" ht="12" x14ac:dyDescent="0.2">
      <c r="A88" s="368"/>
      <c r="B88" s="369" t="s">
        <v>227</v>
      </c>
      <c r="C88" s="247" t="s">
        <v>258</v>
      </c>
      <c r="D88" s="247"/>
      <c r="E88" s="247"/>
      <c r="F88" s="370"/>
      <c r="G88" s="370"/>
      <c r="H88" s="370"/>
      <c r="I88" s="370"/>
      <c r="J88" s="371">
        <v>0.18</v>
      </c>
      <c r="K88" s="370"/>
      <c r="L88" s="371">
        <v>0.36</v>
      </c>
      <c r="M88" s="370"/>
      <c r="N88" s="372"/>
      <c r="V88" s="282"/>
      <c r="W88" s="289"/>
      <c r="X88" s="289"/>
      <c r="Y88" s="238" t="s">
        <v>258</v>
      </c>
      <c r="AB88" s="289"/>
    </row>
    <row r="89" spans="1:28" s="233" customFormat="1" ht="12" x14ac:dyDescent="0.2">
      <c r="A89" s="368"/>
      <c r="B89" s="369"/>
      <c r="C89" s="247" t="s">
        <v>53</v>
      </c>
      <c r="D89" s="247"/>
      <c r="E89" s="247"/>
      <c r="F89" s="370" t="s">
        <v>54</v>
      </c>
      <c r="G89" s="370" t="s">
        <v>316</v>
      </c>
      <c r="H89" s="370"/>
      <c r="I89" s="370" t="s">
        <v>317</v>
      </c>
      <c r="J89" s="371"/>
      <c r="K89" s="370"/>
      <c r="L89" s="371"/>
      <c r="M89" s="370"/>
      <c r="N89" s="372"/>
      <c r="V89" s="282"/>
      <c r="W89" s="289"/>
      <c r="X89" s="289"/>
      <c r="Z89" s="238" t="s">
        <v>53</v>
      </c>
      <c r="AB89" s="289"/>
    </row>
    <row r="90" spans="1:28" s="233" customFormat="1" ht="12" x14ac:dyDescent="0.2">
      <c r="A90" s="368"/>
      <c r="B90" s="369"/>
      <c r="C90" s="247" t="s">
        <v>295</v>
      </c>
      <c r="D90" s="247"/>
      <c r="E90" s="247"/>
      <c r="F90" s="370" t="s">
        <v>54</v>
      </c>
      <c r="G90" s="370" t="s">
        <v>318</v>
      </c>
      <c r="H90" s="370"/>
      <c r="I90" s="370" t="s">
        <v>319</v>
      </c>
      <c r="J90" s="371"/>
      <c r="K90" s="370"/>
      <c r="L90" s="371"/>
      <c r="M90" s="370"/>
      <c r="N90" s="372"/>
      <c r="V90" s="282"/>
      <c r="W90" s="289"/>
      <c r="X90" s="289"/>
      <c r="Z90" s="238" t="s">
        <v>295</v>
      </c>
      <c r="AB90" s="289"/>
    </row>
    <row r="91" spans="1:28" s="233" customFormat="1" ht="12" x14ac:dyDescent="0.2">
      <c r="A91" s="368"/>
      <c r="B91" s="369"/>
      <c r="C91" s="373" t="s">
        <v>56</v>
      </c>
      <c r="D91" s="373"/>
      <c r="E91" s="373"/>
      <c r="F91" s="374"/>
      <c r="G91" s="374"/>
      <c r="H91" s="374"/>
      <c r="I91" s="374"/>
      <c r="J91" s="375">
        <v>9.74</v>
      </c>
      <c r="K91" s="374"/>
      <c r="L91" s="375">
        <v>19.48</v>
      </c>
      <c r="M91" s="374"/>
      <c r="N91" s="376"/>
      <c r="V91" s="282"/>
      <c r="W91" s="289"/>
      <c r="X91" s="289"/>
      <c r="AA91" s="238" t="s">
        <v>56</v>
      </c>
      <c r="AB91" s="289"/>
    </row>
    <row r="92" spans="1:28" s="233" customFormat="1" ht="12" x14ac:dyDescent="0.2">
      <c r="A92" s="368"/>
      <c r="B92" s="369"/>
      <c r="C92" s="247" t="s">
        <v>57</v>
      </c>
      <c r="D92" s="247"/>
      <c r="E92" s="247"/>
      <c r="F92" s="370"/>
      <c r="G92" s="370"/>
      <c r="H92" s="370"/>
      <c r="I92" s="370"/>
      <c r="J92" s="371"/>
      <c r="K92" s="370"/>
      <c r="L92" s="371">
        <v>18.04</v>
      </c>
      <c r="M92" s="370"/>
      <c r="N92" s="372"/>
      <c r="V92" s="282"/>
      <c r="W92" s="289"/>
      <c r="X92" s="289"/>
      <c r="Z92" s="238" t="s">
        <v>57</v>
      </c>
      <c r="AB92" s="289"/>
    </row>
    <row r="93" spans="1:28" s="233" customFormat="1" ht="22.5" x14ac:dyDescent="0.2">
      <c r="A93" s="368"/>
      <c r="B93" s="369" t="s">
        <v>260</v>
      </c>
      <c r="C93" s="247" t="s">
        <v>261</v>
      </c>
      <c r="D93" s="247"/>
      <c r="E93" s="247"/>
      <c r="F93" s="370" t="s">
        <v>60</v>
      </c>
      <c r="G93" s="370" t="s">
        <v>262</v>
      </c>
      <c r="H93" s="370"/>
      <c r="I93" s="370" t="s">
        <v>262</v>
      </c>
      <c r="J93" s="371"/>
      <c r="K93" s="370"/>
      <c r="L93" s="371">
        <v>17.32</v>
      </c>
      <c r="M93" s="370"/>
      <c r="N93" s="372"/>
      <c r="V93" s="282"/>
      <c r="W93" s="289"/>
      <c r="X93" s="289"/>
      <c r="Z93" s="238" t="s">
        <v>261</v>
      </c>
      <c r="AB93" s="289"/>
    </row>
    <row r="94" spans="1:28" s="233" customFormat="1" ht="22.5" x14ac:dyDescent="0.2">
      <c r="A94" s="368"/>
      <c r="B94" s="369" t="s">
        <v>263</v>
      </c>
      <c r="C94" s="247" t="s">
        <v>264</v>
      </c>
      <c r="D94" s="247"/>
      <c r="E94" s="247"/>
      <c r="F94" s="370" t="s">
        <v>60</v>
      </c>
      <c r="G94" s="370" t="s">
        <v>265</v>
      </c>
      <c r="H94" s="370"/>
      <c r="I94" s="370" t="s">
        <v>265</v>
      </c>
      <c r="J94" s="371"/>
      <c r="K94" s="370"/>
      <c r="L94" s="371">
        <v>9.56</v>
      </c>
      <c r="M94" s="370"/>
      <c r="N94" s="372"/>
      <c r="V94" s="282"/>
      <c r="W94" s="289"/>
      <c r="X94" s="289"/>
      <c r="Z94" s="238" t="s">
        <v>264</v>
      </c>
      <c r="AB94" s="289"/>
    </row>
    <row r="95" spans="1:28" s="233" customFormat="1" ht="12" x14ac:dyDescent="0.2">
      <c r="A95" s="377"/>
      <c r="B95" s="333"/>
      <c r="C95" s="364" t="s">
        <v>65</v>
      </c>
      <c r="D95" s="364"/>
      <c r="E95" s="364"/>
      <c r="F95" s="365"/>
      <c r="G95" s="365"/>
      <c r="H95" s="365"/>
      <c r="I95" s="365"/>
      <c r="J95" s="366"/>
      <c r="K95" s="365"/>
      <c r="L95" s="366">
        <v>46.36</v>
      </c>
      <c r="M95" s="374"/>
      <c r="N95" s="367"/>
      <c r="V95" s="282"/>
      <c r="W95" s="289"/>
      <c r="X95" s="289"/>
      <c r="AB95" s="289" t="s">
        <v>65</v>
      </c>
    </row>
    <row r="96" spans="1:28" s="233" customFormat="1" ht="12" x14ac:dyDescent="0.2">
      <c r="A96" s="362" t="s">
        <v>320</v>
      </c>
      <c r="B96" s="363" t="s">
        <v>321</v>
      </c>
      <c r="C96" s="364" t="s">
        <v>322</v>
      </c>
      <c r="D96" s="364"/>
      <c r="E96" s="364"/>
      <c r="F96" s="365" t="s">
        <v>323</v>
      </c>
      <c r="G96" s="365"/>
      <c r="H96" s="365"/>
      <c r="I96" s="365" t="s">
        <v>104</v>
      </c>
      <c r="J96" s="366"/>
      <c r="K96" s="365"/>
      <c r="L96" s="366"/>
      <c r="M96" s="365"/>
      <c r="N96" s="367"/>
      <c r="V96" s="282"/>
      <c r="W96" s="289"/>
      <c r="X96" s="289" t="s">
        <v>322</v>
      </c>
      <c r="AB96" s="289"/>
    </row>
    <row r="97" spans="1:29" s="233" customFormat="1" ht="12" x14ac:dyDescent="0.2">
      <c r="A97" s="368"/>
      <c r="B97" s="369" t="s">
        <v>48</v>
      </c>
      <c r="C97" s="247" t="s">
        <v>52</v>
      </c>
      <c r="D97" s="247"/>
      <c r="E97" s="247"/>
      <c r="F97" s="370"/>
      <c r="G97" s="370"/>
      <c r="H97" s="370"/>
      <c r="I97" s="370"/>
      <c r="J97" s="371">
        <v>11.09</v>
      </c>
      <c r="K97" s="370"/>
      <c r="L97" s="371">
        <v>33.270000000000003</v>
      </c>
      <c r="M97" s="370"/>
      <c r="N97" s="372"/>
      <c r="V97" s="282"/>
      <c r="W97" s="289"/>
      <c r="X97" s="289"/>
      <c r="Y97" s="238" t="s">
        <v>52</v>
      </c>
      <c r="AB97" s="289"/>
    </row>
    <row r="98" spans="1:29" s="233" customFormat="1" ht="12" x14ac:dyDescent="0.2">
      <c r="A98" s="368"/>
      <c r="B98" s="369" t="s">
        <v>227</v>
      </c>
      <c r="C98" s="247" t="s">
        <v>258</v>
      </c>
      <c r="D98" s="247"/>
      <c r="E98" s="247"/>
      <c r="F98" s="370"/>
      <c r="G98" s="370"/>
      <c r="H98" s="370"/>
      <c r="I98" s="370"/>
      <c r="J98" s="371">
        <v>1.36</v>
      </c>
      <c r="K98" s="370"/>
      <c r="L98" s="371">
        <v>4.08</v>
      </c>
      <c r="M98" s="370"/>
      <c r="N98" s="372"/>
      <c r="V98" s="282"/>
      <c r="W98" s="289"/>
      <c r="X98" s="289"/>
      <c r="Y98" s="238" t="s">
        <v>258</v>
      </c>
      <c r="AB98" s="289"/>
    </row>
    <row r="99" spans="1:29" s="233" customFormat="1" ht="12" x14ac:dyDescent="0.2">
      <c r="A99" s="368"/>
      <c r="B99" s="369"/>
      <c r="C99" s="247" t="s">
        <v>53</v>
      </c>
      <c r="D99" s="247"/>
      <c r="E99" s="247"/>
      <c r="F99" s="370" t="s">
        <v>54</v>
      </c>
      <c r="G99" s="370" t="s">
        <v>48</v>
      </c>
      <c r="H99" s="370"/>
      <c r="I99" s="370" t="s">
        <v>104</v>
      </c>
      <c r="J99" s="371"/>
      <c r="K99" s="370"/>
      <c r="L99" s="371"/>
      <c r="M99" s="370"/>
      <c r="N99" s="372"/>
      <c r="V99" s="282"/>
      <c r="W99" s="289"/>
      <c r="X99" s="289"/>
      <c r="Z99" s="238" t="s">
        <v>53</v>
      </c>
      <c r="AB99" s="289"/>
    </row>
    <row r="100" spans="1:29" s="233" customFormat="1" ht="12" x14ac:dyDescent="0.2">
      <c r="A100" s="368"/>
      <c r="B100" s="369"/>
      <c r="C100" s="373" t="s">
        <v>56</v>
      </c>
      <c r="D100" s="373"/>
      <c r="E100" s="373"/>
      <c r="F100" s="374"/>
      <c r="G100" s="374"/>
      <c r="H100" s="374"/>
      <c r="I100" s="374"/>
      <c r="J100" s="375">
        <v>12.45</v>
      </c>
      <c r="K100" s="374"/>
      <c r="L100" s="375">
        <v>37.35</v>
      </c>
      <c r="M100" s="374"/>
      <c r="N100" s="376"/>
      <c r="V100" s="282"/>
      <c r="W100" s="289"/>
      <c r="X100" s="289"/>
      <c r="AA100" s="238" t="s">
        <v>56</v>
      </c>
      <c r="AB100" s="289"/>
    </row>
    <row r="101" spans="1:29" s="233" customFormat="1" ht="12" x14ac:dyDescent="0.2">
      <c r="A101" s="368"/>
      <c r="B101" s="369"/>
      <c r="C101" s="247" t="s">
        <v>57</v>
      </c>
      <c r="D101" s="247"/>
      <c r="E101" s="247"/>
      <c r="F101" s="370"/>
      <c r="G101" s="370"/>
      <c r="H101" s="370"/>
      <c r="I101" s="370"/>
      <c r="J101" s="371"/>
      <c r="K101" s="370"/>
      <c r="L101" s="371">
        <v>33.270000000000003</v>
      </c>
      <c r="M101" s="370"/>
      <c r="N101" s="372"/>
      <c r="V101" s="282"/>
      <c r="W101" s="289"/>
      <c r="X101" s="289"/>
      <c r="Z101" s="238" t="s">
        <v>57</v>
      </c>
      <c r="AB101" s="289"/>
    </row>
    <row r="102" spans="1:29" s="233" customFormat="1" ht="22.5" x14ac:dyDescent="0.2">
      <c r="A102" s="368"/>
      <c r="B102" s="369" t="s">
        <v>298</v>
      </c>
      <c r="C102" s="247" t="s">
        <v>299</v>
      </c>
      <c r="D102" s="247"/>
      <c r="E102" s="247"/>
      <c r="F102" s="370" t="s">
        <v>60</v>
      </c>
      <c r="G102" s="370" t="s">
        <v>300</v>
      </c>
      <c r="H102" s="370"/>
      <c r="I102" s="370" t="s">
        <v>300</v>
      </c>
      <c r="J102" s="371"/>
      <c r="K102" s="370"/>
      <c r="L102" s="371">
        <v>30.28</v>
      </c>
      <c r="M102" s="370"/>
      <c r="N102" s="372"/>
      <c r="V102" s="282"/>
      <c r="W102" s="289"/>
      <c r="X102" s="289"/>
      <c r="Z102" s="238" t="s">
        <v>299</v>
      </c>
      <c r="AB102" s="289"/>
    </row>
    <row r="103" spans="1:29" s="233" customFormat="1" ht="22.5" x14ac:dyDescent="0.2">
      <c r="A103" s="368"/>
      <c r="B103" s="369" t="s">
        <v>301</v>
      </c>
      <c r="C103" s="247" t="s">
        <v>302</v>
      </c>
      <c r="D103" s="247"/>
      <c r="E103" s="247"/>
      <c r="F103" s="370" t="s">
        <v>60</v>
      </c>
      <c r="G103" s="370" t="s">
        <v>303</v>
      </c>
      <c r="H103" s="370"/>
      <c r="I103" s="370" t="s">
        <v>303</v>
      </c>
      <c r="J103" s="371"/>
      <c r="K103" s="370"/>
      <c r="L103" s="371">
        <v>15.3</v>
      </c>
      <c r="M103" s="370"/>
      <c r="N103" s="372"/>
      <c r="V103" s="282"/>
      <c r="W103" s="289"/>
      <c r="X103" s="289"/>
      <c r="Z103" s="238" t="s">
        <v>302</v>
      </c>
      <c r="AB103" s="289"/>
    </row>
    <row r="104" spans="1:29" s="233" customFormat="1" ht="12" x14ac:dyDescent="0.2">
      <c r="A104" s="377"/>
      <c r="B104" s="333"/>
      <c r="C104" s="364" t="s">
        <v>65</v>
      </c>
      <c r="D104" s="364"/>
      <c r="E104" s="364"/>
      <c r="F104" s="365"/>
      <c r="G104" s="365"/>
      <c r="H104" s="365"/>
      <c r="I104" s="365"/>
      <c r="J104" s="366"/>
      <c r="K104" s="365"/>
      <c r="L104" s="366">
        <v>82.93</v>
      </c>
      <c r="M104" s="374"/>
      <c r="N104" s="367"/>
      <c r="V104" s="282"/>
      <c r="W104" s="289"/>
      <c r="X104" s="289"/>
      <c r="AB104" s="289" t="s">
        <v>65</v>
      </c>
    </row>
    <row r="105" spans="1:29" s="233" customFormat="1" ht="12" x14ac:dyDescent="0.2">
      <c r="A105" s="359" t="s">
        <v>324</v>
      </c>
      <c r="B105" s="360"/>
      <c r="C105" s="360"/>
      <c r="D105" s="360"/>
      <c r="E105" s="360"/>
      <c r="F105" s="360"/>
      <c r="G105" s="360"/>
      <c r="H105" s="360"/>
      <c r="I105" s="360"/>
      <c r="J105" s="360"/>
      <c r="K105" s="360"/>
      <c r="L105" s="360"/>
      <c r="M105" s="360"/>
      <c r="N105" s="361"/>
      <c r="V105" s="282"/>
      <c r="W105" s="289" t="s">
        <v>324</v>
      </c>
      <c r="X105" s="289"/>
      <c r="AB105" s="289"/>
    </row>
    <row r="106" spans="1:29" s="233" customFormat="1" ht="21.75" x14ac:dyDescent="0.2">
      <c r="A106" s="362" t="s">
        <v>259</v>
      </c>
      <c r="B106" s="363" t="s">
        <v>325</v>
      </c>
      <c r="C106" s="364" t="s">
        <v>326</v>
      </c>
      <c r="D106" s="364"/>
      <c r="E106" s="364"/>
      <c r="F106" s="365" t="s">
        <v>51</v>
      </c>
      <c r="G106" s="365"/>
      <c r="H106" s="365"/>
      <c r="I106" s="365" t="s">
        <v>104</v>
      </c>
      <c r="J106" s="366"/>
      <c r="K106" s="365"/>
      <c r="L106" s="366"/>
      <c r="M106" s="365"/>
      <c r="N106" s="367"/>
      <c r="V106" s="282"/>
      <c r="W106" s="289"/>
      <c r="X106" s="289" t="s">
        <v>326</v>
      </c>
      <c r="AB106" s="289"/>
    </row>
    <row r="107" spans="1:29" s="233" customFormat="1" ht="12" x14ac:dyDescent="0.2">
      <c r="A107" s="378"/>
      <c r="B107" s="379"/>
      <c r="C107" s="247" t="s">
        <v>327</v>
      </c>
      <c r="D107" s="247"/>
      <c r="E107" s="247"/>
      <c r="F107" s="247"/>
      <c r="G107" s="247"/>
      <c r="H107" s="247"/>
      <c r="I107" s="247"/>
      <c r="J107" s="247"/>
      <c r="K107" s="247"/>
      <c r="L107" s="247"/>
      <c r="M107" s="247"/>
      <c r="N107" s="380"/>
      <c r="V107" s="282"/>
      <c r="W107" s="289"/>
      <c r="X107" s="289"/>
      <c r="AB107" s="289"/>
      <c r="AC107" s="238" t="s">
        <v>327</v>
      </c>
    </row>
    <row r="108" spans="1:29" s="233" customFormat="1" ht="12" x14ac:dyDescent="0.2">
      <c r="A108" s="368"/>
      <c r="B108" s="369" t="s">
        <v>48</v>
      </c>
      <c r="C108" s="247" t="s">
        <v>52</v>
      </c>
      <c r="D108" s="247"/>
      <c r="E108" s="247"/>
      <c r="F108" s="370"/>
      <c r="G108" s="370"/>
      <c r="H108" s="370"/>
      <c r="I108" s="370"/>
      <c r="J108" s="371">
        <v>103.14</v>
      </c>
      <c r="K108" s="370"/>
      <c r="L108" s="371">
        <v>309.42</v>
      </c>
      <c r="M108" s="370"/>
      <c r="N108" s="372"/>
      <c r="V108" s="282"/>
      <c r="W108" s="289"/>
      <c r="X108" s="289"/>
      <c r="Y108" s="238" t="s">
        <v>52</v>
      </c>
      <c r="AB108" s="289"/>
    </row>
    <row r="109" spans="1:29" s="233" customFormat="1" ht="12" x14ac:dyDescent="0.2">
      <c r="A109" s="368"/>
      <c r="B109" s="369" t="s">
        <v>71</v>
      </c>
      <c r="C109" s="247" t="s">
        <v>291</v>
      </c>
      <c r="D109" s="247"/>
      <c r="E109" s="247"/>
      <c r="F109" s="370"/>
      <c r="G109" s="370"/>
      <c r="H109" s="370"/>
      <c r="I109" s="370"/>
      <c r="J109" s="371">
        <v>36</v>
      </c>
      <c r="K109" s="370"/>
      <c r="L109" s="371">
        <v>108</v>
      </c>
      <c r="M109" s="370"/>
      <c r="N109" s="372"/>
      <c r="V109" s="282"/>
      <c r="W109" s="289"/>
      <c r="X109" s="289"/>
      <c r="Y109" s="238" t="s">
        <v>291</v>
      </c>
      <c r="AB109" s="289"/>
    </row>
    <row r="110" spans="1:29" s="233" customFormat="1" ht="12" x14ac:dyDescent="0.2">
      <c r="A110" s="368"/>
      <c r="B110" s="369" t="s">
        <v>104</v>
      </c>
      <c r="C110" s="247" t="s">
        <v>292</v>
      </c>
      <c r="D110" s="247"/>
      <c r="E110" s="247"/>
      <c r="F110" s="370"/>
      <c r="G110" s="370"/>
      <c r="H110" s="370"/>
      <c r="I110" s="370"/>
      <c r="J110" s="371">
        <v>4.0199999999999996</v>
      </c>
      <c r="K110" s="370"/>
      <c r="L110" s="371">
        <v>12.06</v>
      </c>
      <c r="M110" s="370"/>
      <c r="N110" s="372"/>
      <c r="V110" s="282"/>
      <c r="W110" s="289"/>
      <c r="X110" s="289"/>
      <c r="Y110" s="238" t="s">
        <v>292</v>
      </c>
      <c r="AB110" s="289"/>
    </row>
    <row r="111" spans="1:29" s="233" customFormat="1" ht="12" x14ac:dyDescent="0.2">
      <c r="A111" s="368"/>
      <c r="B111" s="369" t="s">
        <v>227</v>
      </c>
      <c r="C111" s="247" t="s">
        <v>258</v>
      </c>
      <c r="D111" s="247"/>
      <c r="E111" s="247"/>
      <c r="F111" s="370"/>
      <c r="G111" s="370"/>
      <c r="H111" s="370"/>
      <c r="I111" s="370"/>
      <c r="J111" s="371">
        <v>48.16</v>
      </c>
      <c r="K111" s="370"/>
      <c r="L111" s="371">
        <v>144.47999999999999</v>
      </c>
      <c r="M111" s="370"/>
      <c r="N111" s="372"/>
      <c r="V111" s="282"/>
      <c r="W111" s="289"/>
      <c r="X111" s="289"/>
      <c r="Y111" s="238" t="s">
        <v>258</v>
      </c>
      <c r="AB111" s="289"/>
    </row>
    <row r="112" spans="1:29" s="233" customFormat="1" ht="12" x14ac:dyDescent="0.2">
      <c r="A112" s="368"/>
      <c r="B112" s="369"/>
      <c r="C112" s="247" t="s">
        <v>53</v>
      </c>
      <c r="D112" s="247"/>
      <c r="E112" s="247"/>
      <c r="F112" s="370" t="s">
        <v>54</v>
      </c>
      <c r="G112" s="370" t="s">
        <v>328</v>
      </c>
      <c r="H112" s="370"/>
      <c r="I112" s="370" t="s">
        <v>329</v>
      </c>
      <c r="J112" s="371"/>
      <c r="K112" s="370"/>
      <c r="L112" s="371"/>
      <c r="M112" s="370"/>
      <c r="N112" s="372"/>
      <c r="V112" s="282"/>
      <c r="W112" s="289"/>
      <c r="X112" s="289"/>
      <c r="Z112" s="238" t="s">
        <v>53</v>
      </c>
      <c r="AB112" s="289"/>
    </row>
    <row r="113" spans="1:28" s="233" customFormat="1" ht="12" x14ac:dyDescent="0.2">
      <c r="A113" s="368"/>
      <c r="B113" s="369"/>
      <c r="C113" s="247" t="s">
        <v>295</v>
      </c>
      <c r="D113" s="247"/>
      <c r="E113" s="247"/>
      <c r="F113" s="370" t="s">
        <v>54</v>
      </c>
      <c r="G113" s="370" t="s">
        <v>330</v>
      </c>
      <c r="H113" s="370"/>
      <c r="I113" s="370" t="s">
        <v>331</v>
      </c>
      <c r="J113" s="371"/>
      <c r="K113" s="370"/>
      <c r="L113" s="371"/>
      <c r="M113" s="370"/>
      <c r="N113" s="372"/>
      <c r="V113" s="282"/>
      <c r="W113" s="289"/>
      <c r="X113" s="289"/>
      <c r="Z113" s="238" t="s">
        <v>295</v>
      </c>
      <c r="AB113" s="289"/>
    </row>
    <row r="114" spans="1:28" s="233" customFormat="1" ht="12" x14ac:dyDescent="0.2">
      <c r="A114" s="368"/>
      <c r="B114" s="369"/>
      <c r="C114" s="373" t="s">
        <v>56</v>
      </c>
      <c r="D114" s="373"/>
      <c r="E114" s="373"/>
      <c r="F114" s="374"/>
      <c r="G114" s="374"/>
      <c r="H114" s="374"/>
      <c r="I114" s="374"/>
      <c r="J114" s="375">
        <v>187.3</v>
      </c>
      <c r="K114" s="374"/>
      <c r="L114" s="375">
        <v>561.9</v>
      </c>
      <c r="M114" s="374"/>
      <c r="N114" s="376"/>
      <c r="V114" s="282"/>
      <c r="W114" s="289"/>
      <c r="X114" s="289"/>
      <c r="AA114" s="238" t="s">
        <v>56</v>
      </c>
      <c r="AB114" s="289"/>
    </row>
    <row r="115" spans="1:28" s="233" customFormat="1" ht="12" x14ac:dyDescent="0.2">
      <c r="A115" s="368"/>
      <c r="B115" s="369"/>
      <c r="C115" s="247" t="s">
        <v>57</v>
      </c>
      <c r="D115" s="247"/>
      <c r="E115" s="247"/>
      <c r="F115" s="370"/>
      <c r="G115" s="370"/>
      <c r="H115" s="370"/>
      <c r="I115" s="370"/>
      <c r="J115" s="371"/>
      <c r="K115" s="370"/>
      <c r="L115" s="371">
        <v>321.48</v>
      </c>
      <c r="M115" s="370"/>
      <c r="N115" s="372"/>
      <c r="V115" s="282"/>
      <c r="W115" s="289"/>
      <c r="X115" s="289"/>
      <c r="Z115" s="238" t="s">
        <v>57</v>
      </c>
      <c r="AB115" s="289"/>
    </row>
    <row r="116" spans="1:28" s="233" customFormat="1" ht="22.5" x14ac:dyDescent="0.2">
      <c r="A116" s="368"/>
      <c r="B116" s="369" t="s">
        <v>298</v>
      </c>
      <c r="C116" s="247" t="s">
        <v>299</v>
      </c>
      <c r="D116" s="247"/>
      <c r="E116" s="247"/>
      <c r="F116" s="370" t="s">
        <v>60</v>
      </c>
      <c r="G116" s="370" t="s">
        <v>300</v>
      </c>
      <c r="H116" s="370"/>
      <c r="I116" s="370" t="s">
        <v>300</v>
      </c>
      <c r="J116" s="371"/>
      <c r="K116" s="370"/>
      <c r="L116" s="371">
        <v>292.55</v>
      </c>
      <c r="M116" s="370"/>
      <c r="N116" s="372"/>
      <c r="V116" s="282"/>
      <c r="W116" s="289"/>
      <c r="X116" s="289"/>
      <c r="Z116" s="238" t="s">
        <v>299</v>
      </c>
      <c r="AB116" s="289"/>
    </row>
    <row r="117" spans="1:28" s="233" customFormat="1" ht="22.5" x14ac:dyDescent="0.2">
      <c r="A117" s="368"/>
      <c r="B117" s="369" t="s">
        <v>301</v>
      </c>
      <c r="C117" s="247" t="s">
        <v>302</v>
      </c>
      <c r="D117" s="247"/>
      <c r="E117" s="247"/>
      <c r="F117" s="370" t="s">
        <v>60</v>
      </c>
      <c r="G117" s="370" t="s">
        <v>303</v>
      </c>
      <c r="H117" s="370"/>
      <c r="I117" s="370" t="s">
        <v>303</v>
      </c>
      <c r="J117" s="371"/>
      <c r="K117" s="370"/>
      <c r="L117" s="371">
        <v>147.88</v>
      </c>
      <c r="M117" s="370"/>
      <c r="N117" s="372"/>
      <c r="V117" s="282"/>
      <c r="W117" s="289"/>
      <c r="X117" s="289"/>
      <c r="Z117" s="238" t="s">
        <v>302</v>
      </c>
      <c r="AB117" s="289"/>
    </row>
    <row r="118" spans="1:28" s="233" customFormat="1" ht="12" x14ac:dyDescent="0.2">
      <c r="A118" s="377"/>
      <c r="B118" s="333"/>
      <c r="C118" s="364" t="s">
        <v>65</v>
      </c>
      <c r="D118" s="364"/>
      <c r="E118" s="364"/>
      <c r="F118" s="365"/>
      <c r="G118" s="365"/>
      <c r="H118" s="365"/>
      <c r="I118" s="365"/>
      <c r="J118" s="366"/>
      <c r="K118" s="365"/>
      <c r="L118" s="366">
        <v>1002.33</v>
      </c>
      <c r="M118" s="374"/>
      <c r="N118" s="367"/>
      <c r="V118" s="282"/>
      <c r="W118" s="289"/>
      <c r="X118" s="289"/>
      <c r="AB118" s="289" t="s">
        <v>65</v>
      </c>
    </row>
    <row r="119" spans="1:28" s="233" customFormat="1" ht="12" x14ac:dyDescent="0.2">
      <c r="A119" s="359" t="s">
        <v>332</v>
      </c>
      <c r="B119" s="360"/>
      <c r="C119" s="360"/>
      <c r="D119" s="360"/>
      <c r="E119" s="360"/>
      <c r="F119" s="360"/>
      <c r="G119" s="360"/>
      <c r="H119" s="360"/>
      <c r="I119" s="360"/>
      <c r="J119" s="360"/>
      <c r="K119" s="360"/>
      <c r="L119" s="360"/>
      <c r="M119" s="360"/>
      <c r="N119" s="361"/>
      <c r="V119" s="282"/>
      <c r="W119" s="289" t="s">
        <v>332</v>
      </c>
      <c r="X119" s="289"/>
      <c r="AB119" s="289"/>
    </row>
    <row r="120" spans="1:28" s="233" customFormat="1" ht="32.25" x14ac:dyDescent="0.2">
      <c r="A120" s="362" t="s">
        <v>333</v>
      </c>
      <c r="B120" s="363" t="s">
        <v>256</v>
      </c>
      <c r="C120" s="364" t="s">
        <v>334</v>
      </c>
      <c r="D120" s="364"/>
      <c r="E120" s="364"/>
      <c r="F120" s="365" t="s">
        <v>51</v>
      </c>
      <c r="G120" s="365"/>
      <c r="H120" s="365"/>
      <c r="I120" s="365" t="s">
        <v>48</v>
      </c>
      <c r="J120" s="366"/>
      <c r="K120" s="365"/>
      <c r="L120" s="366"/>
      <c r="M120" s="365"/>
      <c r="N120" s="367"/>
      <c r="V120" s="282"/>
      <c r="W120" s="289"/>
      <c r="X120" s="289" t="s">
        <v>334</v>
      </c>
      <c r="AB120" s="289"/>
    </row>
    <row r="121" spans="1:28" s="233" customFormat="1" ht="12" x14ac:dyDescent="0.2">
      <c r="A121" s="368"/>
      <c r="B121" s="369" t="s">
        <v>48</v>
      </c>
      <c r="C121" s="247" t="s">
        <v>52</v>
      </c>
      <c r="D121" s="247"/>
      <c r="E121" s="247"/>
      <c r="F121" s="370"/>
      <c r="G121" s="370"/>
      <c r="H121" s="370"/>
      <c r="I121" s="370"/>
      <c r="J121" s="371">
        <v>67.34</v>
      </c>
      <c r="K121" s="370"/>
      <c r="L121" s="371">
        <v>67.34</v>
      </c>
      <c r="M121" s="370"/>
      <c r="N121" s="372"/>
      <c r="V121" s="282"/>
      <c r="W121" s="289"/>
      <c r="X121" s="289"/>
      <c r="Y121" s="238" t="s">
        <v>52</v>
      </c>
      <c r="AB121" s="289"/>
    </row>
    <row r="122" spans="1:28" s="233" customFormat="1" ht="12" x14ac:dyDescent="0.2">
      <c r="A122" s="368"/>
      <c r="B122" s="369" t="s">
        <v>227</v>
      </c>
      <c r="C122" s="247" t="s">
        <v>258</v>
      </c>
      <c r="D122" s="247"/>
      <c r="E122" s="247"/>
      <c r="F122" s="370"/>
      <c r="G122" s="370"/>
      <c r="H122" s="370"/>
      <c r="I122" s="370"/>
      <c r="J122" s="371">
        <v>183.22</v>
      </c>
      <c r="K122" s="370"/>
      <c r="L122" s="371">
        <v>183.22</v>
      </c>
      <c r="M122" s="370"/>
      <c r="N122" s="372"/>
      <c r="V122" s="282"/>
      <c r="W122" s="289"/>
      <c r="X122" s="289"/>
      <c r="Y122" s="238" t="s">
        <v>258</v>
      </c>
      <c r="AB122" s="289"/>
    </row>
    <row r="123" spans="1:28" s="233" customFormat="1" ht="12" x14ac:dyDescent="0.2">
      <c r="A123" s="368"/>
      <c r="B123" s="369"/>
      <c r="C123" s="247" t="s">
        <v>53</v>
      </c>
      <c r="D123" s="247"/>
      <c r="E123" s="247"/>
      <c r="F123" s="370" t="s">
        <v>54</v>
      </c>
      <c r="G123" s="370" t="s">
        <v>259</v>
      </c>
      <c r="H123" s="370"/>
      <c r="I123" s="370" t="s">
        <v>259</v>
      </c>
      <c r="J123" s="371"/>
      <c r="K123" s="370"/>
      <c r="L123" s="371"/>
      <c r="M123" s="370"/>
      <c r="N123" s="372"/>
      <c r="V123" s="282"/>
      <c r="W123" s="289"/>
      <c r="X123" s="289"/>
      <c r="Z123" s="238" t="s">
        <v>53</v>
      </c>
      <c r="AB123" s="289"/>
    </row>
    <row r="124" spans="1:28" s="233" customFormat="1" ht="12" x14ac:dyDescent="0.2">
      <c r="A124" s="368"/>
      <c r="B124" s="369"/>
      <c r="C124" s="373" t="s">
        <v>56</v>
      </c>
      <c r="D124" s="373"/>
      <c r="E124" s="373"/>
      <c r="F124" s="374"/>
      <c r="G124" s="374"/>
      <c r="H124" s="374"/>
      <c r="I124" s="374"/>
      <c r="J124" s="375">
        <v>250.56</v>
      </c>
      <c r="K124" s="374"/>
      <c r="L124" s="375">
        <v>250.56</v>
      </c>
      <c r="M124" s="374"/>
      <c r="N124" s="376"/>
      <c r="V124" s="282"/>
      <c r="W124" s="289"/>
      <c r="X124" s="289"/>
      <c r="AA124" s="238" t="s">
        <v>56</v>
      </c>
      <c r="AB124" s="289"/>
    </row>
    <row r="125" spans="1:28" s="233" customFormat="1" ht="12" x14ac:dyDescent="0.2">
      <c r="A125" s="368"/>
      <c r="B125" s="369"/>
      <c r="C125" s="247" t="s">
        <v>57</v>
      </c>
      <c r="D125" s="247"/>
      <c r="E125" s="247"/>
      <c r="F125" s="370"/>
      <c r="G125" s="370"/>
      <c r="H125" s="370"/>
      <c r="I125" s="370"/>
      <c r="J125" s="371"/>
      <c r="K125" s="370"/>
      <c r="L125" s="371">
        <v>67.34</v>
      </c>
      <c r="M125" s="370"/>
      <c r="N125" s="372"/>
      <c r="V125" s="282"/>
      <c r="W125" s="289"/>
      <c r="X125" s="289"/>
      <c r="Z125" s="238" t="s">
        <v>57</v>
      </c>
      <c r="AB125" s="289"/>
    </row>
    <row r="126" spans="1:28" s="233" customFormat="1" ht="22.5" x14ac:dyDescent="0.2">
      <c r="A126" s="368"/>
      <c r="B126" s="369" t="s">
        <v>260</v>
      </c>
      <c r="C126" s="247" t="s">
        <v>261</v>
      </c>
      <c r="D126" s="247"/>
      <c r="E126" s="247"/>
      <c r="F126" s="370" t="s">
        <v>60</v>
      </c>
      <c r="G126" s="370" t="s">
        <v>262</v>
      </c>
      <c r="H126" s="370"/>
      <c r="I126" s="370" t="s">
        <v>262</v>
      </c>
      <c r="J126" s="371"/>
      <c r="K126" s="370"/>
      <c r="L126" s="371">
        <v>64.650000000000006</v>
      </c>
      <c r="M126" s="370"/>
      <c r="N126" s="372"/>
      <c r="V126" s="282"/>
      <c r="W126" s="289"/>
      <c r="X126" s="289"/>
      <c r="Z126" s="238" t="s">
        <v>261</v>
      </c>
      <c r="AB126" s="289"/>
    </row>
    <row r="127" spans="1:28" s="233" customFormat="1" ht="22.5" x14ac:dyDescent="0.2">
      <c r="A127" s="368"/>
      <c r="B127" s="369" t="s">
        <v>263</v>
      </c>
      <c r="C127" s="247" t="s">
        <v>264</v>
      </c>
      <c r="D127" s="247"/>
      <c r="E127" s="247"/>
      <c r="F127" s="370" t="s">
        <v>60</v>
      </c>
      <c r="G127" s="370" t="s">
        <v>265</v>
      </c>
      <c r="H127" s="370"/>
      <c r="I127" s="370" t="s">
        <v>265</v>
      </c>
      <c r="J127" s="371"/>
      <c r="K127" s="370"/>
      <c r="L127" s="371">
        <v>35.69</v>
      </c>
      <c r="M127" s="370"/>
      <c r="N127" s="372"/>
      <c r="V127" s="282"/>
      <c r="W127" s="289"/>
      <c r="X127" s="289"/>
      <c r="Z127" s="238" t="s">
        <v>264</v>
      </c>
      <c r="AB127" s="289"/>
    </row>
    <row r="128" spans="1:28" s="233" customFormat="1" ht="12" x14ac:dyDescent="0.2">
      <c r="A128" s="377"/>
      <c r="B128" s="333"/>
      <c r="C128" s="364" t="s">
        <v>65</v>
      </c>
      <c r="D128" s="364"/>
      <c r="E128" s="364"/>
      <c r="F128" s="365"/>
      <c r="G128" s="365"/>
      <c r="H128" s="365"/>
      <c r="I128" s="365"/>
      <c r="J128" s="366"/>
      <c r="K128" s="365"/>
      <c r="L128" s="366">
        <v>350.9</v>
      </c>
      <c r="M128" s="374"/>
      <c r="N128" s="367"/>
      <c r="V128" s="282"/>
      <c r="W128" s="289"/>
      <c r="X128" s="289"/>
      <c r="AB128" s="289" t="s">
        <v>65</v>
      </c>
    </row>
    <row r="129" spans="1:31" s="233" customFormat="1" ht="42.75" x14ac:dyDescent="0.2">
      <c r="A129" s="362" t="s">
        <v>335</v>
      </c>
      <c r="B129" s="363" t="s">
        <v>314</v>
      </c>
      <c r="C129" s="364" t="s">
        <v>336</v>
      </c>
      <c r="D129" s="364"/>
      <c r="E129" s="364"/>
      <c r="F129" s="365" t="s">
        <v>51</v>
      </c>
      <c r="G129" s="365"/>
      <c r="H129" s="365"/>
      <c r="I129" s="365" t="s">
        <v>110</v>
      </c>
      <c r="J129" s="366"/>
      <c r="K129" s="365"/>
      <c r="L129" s="366"/>
      <c r="M129" s="365"/>
      <c r="N129" s="367"/>
      <c r="V129" s="282"/>
      <c r="W129" s="289"/>
      <c r="X129" s="289" t="s">
        <v>336</v>
      </c>
      <c r="AB129" s="289"/>
    </row>
    <row r="130" spans="1:31" s="233" customFormat="1" ht="12" x14ac:dyDescent="0.2">
      <c r="A130" s="378"/>
      <c r="B130" s="379"/>
      <c r="C130" s="247" t="s">
        <v>337</v>
      </c>
      <c r="D130" s="247"/>
      <c r="E130" s="247"/>
      <c r="F130" s="247"/>
      <c r="G130" s="247"/>
      <c r="H130" s="247"/>
      <c r="I130" s="247"/>
      <c r="J130" s="247"/>
      <c r="K130" s="247"/>
      <c r="L130" s="247"/>
      <c r="M130" s="247"/>
      <c r="N130" s="380"/>
      <c r="V130" s="282"/>
      <c r="W130" s="289"/>
      <c r="X130" s="289"/>
      <c r="AB130" s="289"/>
      <c r="AC130" s="238" t="s">
        <v>337</v>
      </c>
    </row>
    <row r="131" spans="1:31" s="233" customFormat="1" ht="12" x14ac:dyDescent="0.2">
      <c r="A131" s="368"/>
      <c r="B131" s="369" t="s">
        <v>48</v>
      </c>
      <c r="C131" s="247" t="s">
        <v>52</v>
      </c>
      <c r="D131" s="247"/>
      <c r="E131" s="247"/>
      <c r="F131" s="370"/>
      <c r="G131" s="370"/>
      <c r="H131" s="370"/>
      <c r="I131" s="370"/>
      <c r="J131" s="371">
        <v>8.9</v>
      </c>
      <c r="K131" s="370"/>
      <c r="L131" s="371">
        <v>765.4</v>
      </c>
      <c r="M131" s="370"/>
      <c r="N131" s="372"/>
      <c r="V131" s="282"/>
      <c r="W131" s="289"/>
      <c r="X131" s="289"/>
      <c r="Y131" s="238" t="s">
        <v>52</v>
      </c>
      <c r="AB131" s="289"/>
    </row>
    <row r="132" spans="1:31" s="233" customFormat="1" ht="12" x14ac:dyDescent="0.2">
      <c r="A132" s="368"/>
      <c r="B132" s="369" t="s">
        <v>71</v>
      </c>
      <c r="C132" s="247" t="s">
        <v>291</v>
      </c>
      <c r="D132" s="247"/>
      <c r="E132" s="247"/>
      <c r="F132" s="370"/>
      <c r="G132" s="370"/>
      <c r="H132" s="370"/>
      <c r="I132" s="370"/>
      <c r="J132" s="371">
        <v>0.66</v>
      </c>
      <c r="K132" s="370"/>
      <c r="L132" s="371">
        <v>56.76</v>
      </c>
      <c r="M132" s="370"/>
      <c r="N132" s="372"/>
      <c r="V132" s="282"/>
      <c r="W132" s="289"/>
      <c r="X132" s="289"/>
      <c r="Y132" s="238" t="s">
        <v>291</v>
      </c>
      <c r="AB132" s="289"/>
    </row>
    <row r="133" spans="1:31" s="233" customFormat="1" ht="12" x14ac:dyDescent="0.2">
      <c r="A133" s="368"/>
      <c r="B133" s="369" t="s">
        <v>104</v>
      </c>
      <c r="C133" s="247" t="s">
        <v>292</v>
      </c>
      <c r="D133" s="247"/>
      <c r="E133" s="247"/>
      <c r="F133" s="370"/>
      <c r="G133" s="370"/>
      <c r="H133" s="370"/>
      <c r="I133" s="370"/>
      <c r="J133" s="371">
        <v>0.12</v>
      </c>
      <c r="K133" s="370"/>
      <c r="L133" s="371">
        <v>10.32</v>
      </c>
      <c r="M133" s="370"/>
      <c r="N133" s="372"/>
      <c r="V133" s="282"/>
      <c r="W133" s="289"/>
      <c r="X133" s="289"/>
      <c r="Y133" s="238" t="s">
        <v>292</v>
      </c>
      <c r="AB133" s="289"/>
    </row>
    <row r="134" spans="1:31" s="233" customFormat="1" ht="12" x14ac:dyDescent="0.2">
      <c r="A134" s="368"/>
      <c r="B134" s="369" t="s">
        <v>227</v>
      </c>
      <c r="C134" s="247" t="s">
        <v>258</v>
      </c>
      <c r="D134" s="247"/>
      <c r="E134" s="247"/>
      <c r="F134" s="370"/>
      <c r="G134" s="370"/>
      <c r="H134" s="370"/>
      <c r="I134" s="370"/>
      <c r="J134" s="371">
        <v>0.18</v>
      </c>
      <c r="K134" s="370"/>
      <c r="L134" s="371">
        <v>15.48</v>
      </c>
      <c r="M134" s="370"/>
      <c r="N134" s="372"/>
      <c r="V134" s="282"/>
      <c r="W134" s="289"/>
      <c r="X134" s="289"/>
      <c r="Y134" s="238" t="s">
        <v>258</v>
      </c>
      <c r="AB134" s="289"/>
    </row>
    <row r="135" spans="1:31" s="233" customFormat="1" ht="12" x14ac:dyDescent="0.2">
      <c r="A135" s="368"/>
      <c r="B135" s="369"/>
      <c r="C135" s="247" t="s">
        <v>53</v>
      </c>
      <c r="D135" s="247"/>
      <c r="E135" s="247"/>
      <c r="F135" s="370" t="s">
        <v>54</v>
      </c>
      <c r="G135" s="370" t="s">
        <v>316</v>
      </c>
      <c r="H135" s="370"/>
      <c r="I135" s="370" t="s">
        <v>338</v>
      </c>
      <c r="J135" s="371"/>
      <c r="K135" s="370"/>
      <c r="L135" s="371"/>
      <c r="M135" s="370"/>
      <c r="N135" s="372"/>
      <c r="V135" s="282"/>
      <c r="W135" s="289"/>
      <c r="X135" s="289"/>
      <c r="Z135" s="238" t="s">
        <v>53</v>
      </c>
      <c r="AB135" s="289"/>
    </row>
    <row r="136" spans="1:31" s="233" customFormat="1" ht="12" x14ac:dyDescent="0.2">
      <c r="A136" s="368"/>
      <c r="B136" s="369"/>
      <c r="C136" s="247" t="s">
        <v>295</v>
      </c>
      <c r="D136" s="247"/>
      <c r="E136" s="247"/>
      <c r="F136" s="370" t="s">
        <v>54</v>
      </c>
      <c r="G136" s="370" t="s">
        <v>318</v>
      </c>
      <c r="H136" s="370"/>
      <c r="I136" s="370" t="s">
        <v>339</v>
      </c>
      <c r="J136" s="371"/>
      <c r="K136" s="370"/>
      <c r="L136" s="371"/>
      <c r="M136" s="370"/>
      <c r="N136" s="372"/>
      <c r="V136" s="282"/>
      <c r="W136" s="289"/>
      <c r="X136" s="289"/>
      <c r="Z136" s="238" t="s">
        <v>295</v>
      </c>
      <c r="AB136" s="289"/>
    </row>
    <row r="137" spans="1:31" s="233" customFormat="1" ht="12" x14ac:dyDescent="0.2">
      <c r="A137" s="368"/>
      <c r="B137" s="369"/>
      <c r="C137" s="373" t="s">
        <v>56</v>
      </c>
      <c r="D137" s="373"/>
      <c r="E137" s="373"/>
      <c r="F137" s="374"/>
      <c r="G137" s="374"/>
      <c r="H137" s="374"/>
      <c r="I137" s="374"/>
      <c r="J137" s="375">
        <v>9.74</v>
      </c>
      <c r="K137" s="374"/>
      <c r="L137" s="375">
        <v>837.64</v>
      </c>
      <c r="M137" s="374"/>
      <c r="N137" s="376"/>
      <c r="V137" s="282"/>
      <c r="W137" s="289"/>
      <c r="X137" s="289"/>
      <c r="AA137" s="238" t="s">
        <v>56</v>
      </c>
      <c r="AB137" s="289"/>
    </row>
    <row r="138" spans="1:31" s="233" customFormat="1" ht="12" x14ac:dyDescent="0.2">
      <c r="A138" s="368"/>
      <c r="B138" s="369"/>
      <c r="C138" s="247" t="s">
        <v>57</v>
      </c>
      <c r="D138" s="247"/>
      <c r="E138" s="247"/>
      <c r="F138" s="370"/>
      <c r="G138" s="370"/>
      <c r="H138" s="370"/>
      <c r="I138" s="370"/>
      <c r="J138" s="371"/>
      <c r="K138" s="370"/>
      <c r="L138" s="371">
        <v>775.72</v>
      </c>
      <c r="M138" s="370"/>
      <c r="N138" s="372"/>
      <c r="V138" s="282"/>
      <c r="W138" s="289"/>
      <c r="X138" s="289"/>
      <c r="Z138" s="238" t="s">
        <v>57</v>
      </c>
      <c r="AB138" s="289"/>
    </row>
    <row r="139" spans="1:31" s="233" customFormat="1" ht="22.5" x14ac:dyDescent="0.2">
      <c r="A139" s="368"/>
      <c r="B139" s="369" t="s">
        <v>260</v>
      </c>
      <c r="C139" s="247" t="s">
        <v>261</v>
      </c>
      <c r="D139" s="247"/>
      <c r="E139" s="247"/>
      <c r="F139" s="370" t="s">
        <v>60</v>
      </c>
      <c r="G139" s="370" t="s">
        <v>262</v>
      </c>
      <c r="H139" s="370"/>
      <c r="I139" s="370" t="s">
        <v>262</v>
      </c>
      <c r="J139" s="371"/>
      <c r="K139" s="370"/>
      <c r="L139" s="371">
        <v>744.69</v>
      </c>
      <c r="M139" s="370"/>
      <c r="N139" s="372"/>
      <c r="V139" s="282"/>
      <c r="W139" s="289"/>
      <c r="X139" s="289"/>
      <c r="Z139" s="238" t="s">
        <v>261</v>
      </c>
      <c r="AB139" s="289"/>
    </row>
    <row r="140" spans="1:31" s="233" customFormat="1" ht="22.5" x14ac:dyDescent="0.2">
      <c r="A140" s="368"/>
      <c r="B140" s="369" t="s">
        <v>263</v>
      </c>
      <c r="C140" s="247" t="s">
        <v>264</v>
      </c>
      <c r="D140" s="247"/>
      <c r="E140" s="247"/>
      <c r="F140" s="370" t="s">
        <v>60</v>
      </c>
      <c r="G140" s="370" t="s">
        <v>265</v>
      </c>
      <c r="H140" s="370"/>
      <c r="I140" s="370" t="s">
        <v>265</v>
      </c>
      <c r="J140" s="371"/>
      <c r="K140" s="370"/>
      <c r="L140" s="371">
        <v>411.13</v>
      </c>
      <c r="M140" s="370"/>
      <c r="N140" s="372"/>
      <c r="V140" s="282"/>
      <c r="W140" s="289"/>
      <c r="X140" s="289"/>
      <c r="Z140" s="238" t="s">
        <v>264</v>
      </c>
      <c r="AB140" s="289"/>
    </row>
    <row r="141" spans="1:31" s="233" customFormat="1" ht="12" x14ac:dyDescent="0.2">
      <c r="A141" s="377"/>
      <c r="B141" s="333"/>
      <c r="C141" s="364" t="s">
        <v>65</v>
      </c>
      <c r="D141" s="364"/>
      <c r="E141" s="364"/>
      <c r="F141" s="365"/>
      <c r="G141" s="365"/>
      <c r="H141" s="365"/>
      <c r="I141" s="365"/>
      <c r="J141" s="366"/>
      <c r="K141" s="365"/>
      <c r="L141" s="366">
        <v>1993.46</v>
      </c>
      <c r="M141" s="374"/>
      <c r="N141" s="367"/>
      <c r="V141" s="282"/>
      <c r="W141" s="289"/>
      <c r="X141" s="289"/>
      <c r="AB141" s="289" t="s">
        <v>65</v>
      </c>
    </row>
    <row r="142" spans="1:31" s="233" customFormat="1" ht="1.5" customHeight="1" x14ac:dyDescent="0.2">
      <c r="A142" s="381"/>
      <c r="B142" s="333"/>
      <c r="C142" s="333"/>
      <c r="D142" s="333"/>
      <c r="E142" s="333"/>
      <c r="F142" s="381"/>
      <c r="G142" s="381"/>
      <c r="H142" s="381"/>
      <c r="I142" s="381"/>
      <c r="J142" s="332"/>
      <c r="K142" s="381"/>
      <c r="L142" s="332"/>
      <c r="M142" s="370"/>
      <c r="N142" s="332"/>
      <c r="V142" s="282"/>
      <c r="W142" s="289"/>
      <c r="X142" s="289"/>
      <c r="AB142" s="289"/>
    </row>
    <row r="143" spans="1:31" s="233" customFormat="1" ht="12" x14ac:dyDescent="0.2">
      <c r="A143" s="382"/>
      <c r="B143" s="383"/>
      <c r="C143" s="364" t="s">
        <v>266</v>
      </c>
      <c r="D143" s="364"/>
      <c r="E143" s="364"/>
      <c r="F143" s="364"/>
      <c r="G143" s="364"/>
      <c r="H143" s="364"/>
      <c r="I143" s="364"/>
      <c r="J143" s="364"/>
      <c r="K143" s="364"/>
      <c r="L143" s="384"/>
      <c r="M143" s="385"/>
      <c r="N143" s="386"/>
      <c r="V143" s="282"/>
      <c r="W143" s="289"/>
      <c r="X143" s="289"/>
      <c r="AB143" s="289"/>
      <c r="AD143" s="289" t="s">
        <v>266</v>
      </c>
    </row>
    <row r="144" spans="1:31" s="233" customFormat="1" ht="12" x14ac:dyDescent="0.2">
      <c r="A144" s="387"/>
      <c r="B144" s="369"/>
      <c r="C144" s="247" t="s">
        <v>67</v>
      </c>
      <c r="D144" s="247"/>
      <c r="E144" s="247"/>
      <c r="F144" s="247"/>
      <c r="G144" s="247"/>
      <c r="H144" s="247"/>
      <c r="I144" s="247"/>
      <c r="J144" s="247"/>
      <c r="K144" s="247"/>
      <c r="L144" s="388">
        <v>1973.48</v>
      </c>
      <c r="M144" s="389"/>
      <c r="N144" s="390"/>
      <c r="V144" s="282"/>
      <c r="W144" s="289"/>
      <c r="X144" s="289"/>
      <c r="AB144" s="289"/>
      <c r="AD144" s="289"/>
      <c r="AE144" s="238" t="s">
        <v>67</v>
      </c>
    </row>
    <row r="145" spans="1:31" s="233" customFormat="1" ht="12" x14ac:dyDescent="0.2">
      <c r="A145" s="387"/>
      <c r="B145" s="369"/>
      <c r="C145" s="247" t="s">
        <v>68</v>
      </c>
      <c r="D145" s="247"/>
      <c r="E145" s="247"/>
      <c r="F145" s="247"/>
      <c r="G145" s="247"/>
      <c r="H145" s="247"/>
      <c r="I145" s="247"/>
      <c r="J145" s="247"/>
      <c r="K145" s="247"/>
      <c r="L145" s="388"/>
      <c r="M145" s="389"/>
      <c r="N145" s="390"/>
      <c r="V145" s="282"/>
      <c r="W145" s="289"/>
      <c r="X145" s="289"/>
      <c r="AB145" s="289"/>
      <c r="AD145" s="289"/>
      <c r="AE145" s="238" t="s">
        <v>68</v>
      </c>
    </row>
    <row r="146" spans="1:31" s="233" customFormat="1" ht="12" x14ac:dyDescent="0.2">
      <c r="A146" s="387"/>
      <c r="B146" s="369"/>
      <c r="C146" s="247" t="s">
        <v>69</v>
      </c>
      <c r="D146" s="247"/>
      <c r="E146" s="247"/>
      <c r="F146" s="247"/>
      <c r="G146" s="247"/>
      <c r="H146" s="247"/>
      <c r="I146" s="247"/>
      <c r="J146" s="247"/>
      <c r="K146" s="247"/>
      <c r="L146" s="388">
        <v>1424.4</v>
      </c>
      <c r="M146" s="389"/>
      <c r="N146" s="390"/>
      <c r="V146" s="282"/>
      <c r="W146" s="289"/>
      <c r="X146" s="289"/>
      <c r="AB146" s="289"/>
      <c r="AD146" s="289"/>
      <c r="AE146" s="238" t="s">
        <v>69</v>
      </c>
    </row>
    <row r="147" spans="1:31" s="233" customFormat="1" ht="12" x14ac:dyDescent="0.2">
      <c r="A147" s="387"/>
      <c r="B147" s="369"/>
      <c r="C147" s="247" t="s">
        <v>340</v>
      </c>
      <c r="D147" s="247"/>
      <c r="E147" s="247"/>
      <c r="F147" s="247"/>
      <c r="G147" s="247"/>
      <c r="H147" s="247"/>
      <c r="I147" s="247"/>
      <c r="J147" s="247"/>
      <c r="K147" s="247"/>
      <c r="L147" s="388">
        <v>196.85</v>
      </c>
      <c r="M147" s="389"/>
      <c r="N147" s="390"/>
      <c r="V147" s="282"/>
      <c r="W147" s="289"/>
      <c r="X147" s="289"/>
      <c r="AB147" s="289"/>
      <c r="AD147" s="289"/>
      <c r="AE147" s="238" t="s">
        <v>340</v>
      </c>
    </row>
    <row r="148" spans="1:31" s="233" customFormat="1" ht="12" x14ac:dyDescent="0.2">
      <c r="A148" s="387"/>
      <c r="B148" s="369"/>
      <c r="C148" s="247" t="s">
        <v>341</v>
      </c>
      <c r="D148" s="247"/>
      <c r="E148" s="247"/>
      <c r="F148" s="247"/>
      <c r="G148" s="247"/>
      <c r="H148" s="247"/>
      <c r="I148" s="247"/>
      <c r="J148" s="247"/>
      <c r="K148" s="247"/>
      <c r="L148" s="388">
        <v>26.17</v>
      </c>
      <c r="M148" s="389"/>
      <c r="N148" s="390"/>
      <c r="V148" s="282"/>
      <c r="W148" s="289"/>
      <c r="X148" s="289"/>
      <c r="AB148" s="289"/>
      <c r="AD148" s="289"/>
      <c r="AE148" s="238" t="s">
        <v>341</v>
      </c>
    </row>
    <row r="149" spans="1:31" s="233" customFormat="1" ht="12" x14ac:dyDescent="0.2">
      <c r="A149" s="387"/>
      <c r="B149" s="369"/>
      <c r="C149" s="247" t="s">
        <v>267</v>
      </c>
      <c r="D149" s="247"/>
      <c r="E149" s="247"/>
      <c r="F149" s="247"/>
      <c r="G149" s="247"/>
      <c r="H149" s="247"/>
      <c r="I149" s="247"/>
      <c r="J149" s="247"/>
      <c r="K149" s="247"/>
      <c r="L149" s="388">
        <v>352.23</v>
      </c>
      <c r="M149" s="389"/>
      <c r="N149" s="390"/>
      <c r="V149" s="282"/>
      <c r="W149" s="289"/>
      <c r="X149" s="289"/>
      <c r="AB149" s="289"/>
      <c r="AD149" s="289"/>
      <c r="AE149" s="238" t="s">
        <v>267</v>
      </c>
    </row>
    <row r="150" spans="1:31" s="233" customFormat="1" ht="12" x14ac:dyDescent="0.2">
      <c r="A150" s="387"/>
      <c r="B150" s="369"/>
      <c r="C150" s="247" t="s">
        <v>268</v>
      </c>
      <c r="D150" s="247"/>
      <c r="E150" s="247"/>
      <c r="F150" s="247"/>
      <c r="G150" s="247"/>
      <c r="H150" s="247"/>
      <c r="I150" s="247"/>
      <c r="J150" s="247"/>
      <c r="K150" s="247"/>
      <c r="L150" s="388">
        <v>4082.35</v>
      </c>
      <c r="M150" s="389"/>
      <c r="N150" s="390"/>
      <c r="V150" s="282"/>
      <c r="W150" s="289"/>
      <c r="X150" s="289"/>
      <c r="AB150" s="289"/>
      <c r="AD150" s="289"/>
      <c r="AE150" s="238" t="s">
        <v>268</v>
      </c>
    </row>
    <row r="151" spans="1:31" s="233" customFormat="1" ht="12" x14ac:dyDescent="0.2">
      <c r="A151" s="387"/>
      <c r="B151" s="369"/>
      <c r="C151" s="247" t="s">
        <v>68</v>
      </c>
      <c r="D151" s="247"/>
      <c r="E151" s="247"/>
      <c r="F151" s="247"/>
      <c r="G151" s="247"/>
      <c r="H151" s="247"/>
      <c r="I151" s="247"/>
      <c r="J151" s="247"/>
      <c r="K151" s="247"/>
      <c r="L151" s="388"/>
      <c r="M151" s="389"/>
      <c r="N151" s="390"/>
      <c r="V151" s="282"/>
      <c r="W151" s="289"/>
      <c r="X151" s="289"/>
      <c r="AB151" s="289"/>
      <c r="AD151" s="289"/>
      <c r="AE151" s="238" t="s">
        <v>68</v>
      </c>
    </row>
    <row r="152" spans="1:31" s="233" customFormat="1" ht="12" x14ac:dyDescent="0.2">
      <c r="A152" s="387"/>
      <c r="B152" s="369"/>
      <c r="C152" s="247" t="s">
        <v>117</v>
      </c>
      <c r="D152" s="247"/>
      <c r="E152" s="247"/>
      <c r="F152" s="247"/>
      <c r="G152" s="247"/>
      <c r="H152" s="247"/>
      <c r="I152" s="247"/>
      <c r="J152" s="247"/>
      <c r="K152" s="247"/>
      <c r="L152" s="388">
        <v>1424.4</v>
      </c>
      <c r="M152" s="389"/>
      <c r="N152" s="390"/>
      <c r="V152" s="282"/>
      <c r="W152" s="289"/>
      <c r="X152" s="289"/>
      <c r="AB152" s="289"/>
      <c r="AD152" s="289"/>
      <c r="AE152" s="238" t="s">
        <v>117</v>
      </c>
    </row>
    <row r="153" spans="1:31" s="233" customFormat="1" ht="12" x14ac:dyDescent="0.2">
      <c r="A153" s="387"/>
      <c r="B153" s="369"/>
      <c r="C153" s="247" t="s">
        <v>342</v>
      </c>
      <c r="D153" s="247"/>
      <c r="E153" s="247"/>
      <c r="F153" s="247"/>
      <c r="G153" s="247"/>
      <c r="H153" s="247"/>
      <c r="I153" s="247"/>
      <c r="J153" s="247"/>
      <c r="K153" s="247"/>
      <c r="L153" s="388">
        <v>196.85</v>
      </c>
      <c r="M153" s="389"/>
      <c r="N153" s="390"/>
      <c r="V153" s="282"/>
      <c r="W153" s="289"/>
      <c r="X153" s="289"/>
      <c r="AB153" s="289"/>
      <c r="AD153" s="289"/>
      <c r="AE153" s="238" t="s">
        <v>342</v>
      </c>
    </row>
    <row r="154" spans="1:31" s="233" customFormat="1" ht="12" x14ac:dyDescent="0.2">
      <c r="A154" s="387"/>
      <c r="B154" s="369"/>
      <c r="C154" s="247" t="s">
        <v>343</v>
      </c>
      <c r="D154" s="247"/>
      <c r="E154" s="247"/>
      <c r="F154" s="247"/>
      <c r="G154" s="247"/>
      <c r="H154" s="247"/>
      <c r="I154" s="247"/>
      <c r="J154" s="247"/>
      <c r="K154" s="247"/>
      <c r="L154" s="388">
        <v>26.17</v>
      </c>
      <c r="M154" s="389"/>
      <c r="N154" s="390"/>
      <c r="V154" s="282"/>
      <c r="W154" s="289"/>
      <c r="X154" s="289"/>
      <c r="AB154" s="289"/>
      <c r="AD154" s="289"/>
      <c r="AE154" s="238" t="s">
        <v>343</v>
      </c>
    </row>
    <row r="155" spans="1:31" s="233" customFormat="1" ht="12" x14ac:dyDescent="0.2">
      <c r="A155" s="387"/>
      <c r="B155" s="369"/>
      <c r="C155" s="247" t="s">
        <v>269</v>
      </c>
      <c r="D155" s="247"/>
      <c r="E155" s="247"/>
      <c r="F155" s="247"/>
      <c r="G155" s="247"/>
      <c r="H155" s="247"/>
      <c r="I155" s="247"/>
      <c r="J155" s="247"/>
      <c r="K155" s="247"/>
      <c r="L155" s="388">
        <v>352.23</v>
      </c>
      <c r="M155" s="389"/>
      <c r="N155" s="390"/>
      <c r="V155" s="282"/>
      <c r="W155" s="289"/>
      <c r="X155" s="289"/>
      <c r="AB155" s="289"/>
      <c r="AD155" s="289"/>
      <c r="AE155" s="238" t="s">
        <v>269</v>
      </c>
    </row>
    <row r="156" spans="1:31" s="233" customFormat="1" ht="12" x14ac:dyDescent="0.2">
      <c r="A156" s="387"/>
      <c r="B156" s="369"/>
      <c r="C156" s="247" t="s">
        <v>118</v>
      </c>
      <c r="D156" s="247"/>
      <c r="E156" s="247"/>
      <c r="F156" s="247"/>
      <c r="G156" s="247"/>
      <c r="H156" s="247"/>
      <c r="I156" s="247"/>
      <c r="J156" s="247"/>
      <c r="K156" s="247"/>
      <c r="L156" s="388">
        <v>1370.69</v>
      </c>
      <c r="M156" s="389"/>
      <c r="N156" s="390"/>
      <c r="V156" s="282"/>
      <c r="W156" s="289"/>
      <c r="X156" s="289"/>
      <c r="AB156" s="289"/>
      <c r="AD156" s="289"/>
      <c r="AE156" s="238" t="s">
        <v>118</v>
      </c>
    </row>
    <row r="157" spans="1:31" s="233" customFormat="1" ht="12" x14ac:dyDescent="0.2">
      <c r="A157" s="387"/>
      <c r="B157" s="369"/>
      <c r="C157" s="247" t="s">
        <v>119</v>
      </c>
      <c r="D157" s="247"/>
      <c r="E157" s="247"/>
      <c r="F157" s="247"/>
      <c r="G157" s="247"/>
      <c r="H157" s="247"/>
      <c r="I157" s="247"/>
      <c r="J157" s="247"/>
      <c r="K157" s="247"/>
      <c r="L157" s="388">
        <v>738.18</v>
      </c>
      <c r="M157" s="389"/>
      <c r="N157" s="390"/>
      <c r="V157" s="282"/>
      <c r="W157" s="289"/>
      <c r="X157" s="289"/>
      <c r="AB157" s="289"/>
      <c r="AD157" s="289"/>
      <c r="AE157" s="238" t="s">
        <v>119</v>
      </c>
    </row>
    <row r="158" spans="1:31" s="233" customFormat="1" ht="12" x14ac:dyDescent="0.2">
      <c r="A158" s="387"/>
      <c r="B158" s="369"/>
      <c r="C158" s="247" t="s">
        <v>77</v>
      </c>
      <c r="D158" s="247"/>
      <c r="E158" s="247"/>
      <c r="F158" s="247"/>
      <c r="G158" s="247"/>
      <c r="H158" s="247"/>
      <c r="I158" s="247"/>
      <c r="J158" s="247"/>
      <c r="K158" s="247"/>
      <c r="L158" s="388">
        <v>1450.57</v>
      </c>
      <c r="M158" s="389"/>
      <c r="N158" s="390"/>
      <c r="V158" s="282"/>
      <c r="W158" s="289"/>
      <c r="X158" s="289"/>
      <c r="AB158" s="289"/>
      <c r="AD158" s="289"/>
      <c r="AE158" s="238" t="s">
        <v>77</v>
      </c>
    </row>
    <row r="159" spans="1:31" s="233" customFormat="1" ht="12" x14ac:dyDescent="0.2">
      <c r="A159" s="387"/>
      <c r="B159" s="369"/>
      <c r="C159" s="247" t="s">
        <v>78</v>
      </c>
      <c r="D159" s="247"/>
      <c r="E159" s="247"/>
      <c r="F159" s="247"/>
      <c r="G159" s="247"/>
      <c r="H159" s="247"/>
      <c r="I159" s="247"/>
      <c r="J159" s="247"/>
      <c r="K159" s="247"/>
      <c r="L159" s="388">
        <v>1370.69</v>
      </c>
      <c r="M159" s="389"/>
      <c r="N159" s="390"/>
      <c r="V159" s="282"/>
      <c r="W159" s="289"/>
      <c r="X159" s="289"/>
      <c r="AB159" s="289"/>
      <c r="AD159" s="289"/>
      <c r="AE159" s="238" t="s">
        <v>78</v>
      </c>
    </row>
    <row r="160" spans="1:31" s="233" customFormat="1" ht="12" x14ac:dyDescent="0.2">
      <c r="A160" s="387"/>
      <c r="B160" s="369"/>
      <c r="C160" s="247" t="s">
        <v>79</v>
      </c>
      <c r="D160" s="247"/>
      <c r="E160" s="247"/>
      <c r="F160" s="247"/>
      <c r="G160" s="247"/>
      <c r="H160" s="247"/>
      <c r="I160" s="247"/>
      <c r="J160" s="247"/>
      <c r="K160" s="247"/>
      <c r="L160" s="388">
        <v>738.18</v>
      </c>
      <c r="M160" s="389"/>
      <c r="N160" s="390"/>
      <c r="V160" s="282"/>
      <c r="W160" s="289"/>
      <c r="X160" s="289"/>
      <c r="AB160" s="289"/>
      <c r="AD160" s="289"/>
      <c r="AE160" s="238" t="s">
        <v>79</v>
      </c>
    </row>
    <row r="161" spans="1:32" s="233" customFormat="1" ht="12" x14ac:dyDescent="0.2">
      <c r="A161" s="387"/>
      <c r="B161" s="332"/>
      <c r="C161" s="391" t="s">
        <v>270</v>
      </c>
      <c r="D161" s="391"/>
      <c r="E161" s="391"/>
      <c r="F161" s="391"/>
      <c r="G161" s="391"/>
      <c r="H161" s="391"/>
      <c r="I161" s="391"/>
      <c r="J161" s="391"/>
      <c r="K161" s="391"/>
      <c r="L161" s="334">
        <v>4082.35</v>
      </c>
      <c r="M161" s="335"/>
      <c r="N161" s="392"/>
      <c r="V161" s="282"/>
      <c r="W161" s="289"/>
      <c r="X161" s="289"/>
      <c r="AB161" s="289"/>
      <c r="AD161" s="289"/>
      <c r="AF161" s="289" t="s">
        <v>270</v>
      </c>
    </row>
    <row r="162" spans="1:32" s="233" customFormat="1" ht="12" x14ac:dyDescent="0.2">
      <c r="A162" s="356" t="s">
        <v>271</v>
      </c>
      <c r="B162" s="357"/>
      <c r="C162" s="357"/>
      <c r="D162" s="357"/>
      <c r="E162" s="357"/>
      <c r="F162" s="357"/>
      <c r="G162" s="357"/>
      <c r="H162" s="357"/>
      <c r="I162" s="357"/>
      <c r="J162" s="357"/>
      <c r="K162" s="357"/>
      <c r="L162" s="357"/>
      <c r="M162" s="357"/>
      <c r="N162" s="358"/>
      <c r="V162" s="282" t="s">
        <v>271</v>
      </c>
      <c r="W162" s="289"/>
      <c r="X162" s="289"/>
      <c r="AB162" s="289"/>
      <c r="AD162" s="289"/>
      <c r="AF162" s="289"/>
    </row>
    <row r="163" spans="1:32" s="233" customFormat="1" ht="21.75" x14ac:dyDescent="0.2">
      <c r="A163" s="362" t="s">
        <v>344</v>
      </c>
      <c r="B163" s="363" t="s">
        <v>99</v>
      </c>
      <c r="C163" s="364" t="s">
        <v>345</v>
      </c>
      <c r="D163" s="364"/>
      <c r="E163" s="364"/>
      <c r="F163" s="365" t="s">
        <v>101</v>
      </c>
      <c r="G163" s="365"/>
      <c r="H163" s="365"/>
      <c r="I163" s="365" t="s">
        <v>48</v>
      </c>
      <c r="J163" s="366">
        <v>19000000</v>
      </c>
      <c r="K163" s="365"/>
      <c r="L163" s="366">
        <v>19000000</v>
      </c>
      <c r="M163" s="365"/>
      <c r="N163" s="367"/>
      <c r="V163" s="282"/>
      <c r="W163" s="289"/>
      <c r="X163" s="289" t="s">
        <v>345</v>
      </c>
      <c r="AB163" s="289"/>
      <c r="AD163" s="289"/>
      <c r="AF163" s="289"/>
    </row>
    <row r="164" spans="1:32" s="233" customFormat="1" ht="12" x14ac:dyDescent="0.2">
      <c r="A164" s="377"/>
      <c r="B164" s="333"/>
      <c r="C164" s="246" t="s">
        <v>102</v>
      </c>
      <c r="D164" s="393"/>
      <c r="E164" s="393"/>
      <c r="F164" s="381"/>
      <c r="G164" s="381"/>
      <c r="H164" s="381"/>
      <c r="I164" s="381"/>
      <c r="J164" s="394"/>
      <c r="K164" s="381"/>
      <c r="L164" s="394"/>
      <c r="M164" s="395"/>
      <c r="N164" s="396"/>
      <c r="V164" s="282"/>
      <c r="W164" s="289"/>
      <c r="X164" s="289"/>
      <c r="AB164" s="289"/>
      <c r="AD164" s="289"/>
      <c r="AF164" s="289"/>
    </row>
    <row r="165" spans="1:32" s="233" customFormat="1" ht="21" x14ac:dyDescent="0.2">
      <c r="A165" s="362" t="s">
        <v>346</v>
      </c>
      <c r="B165" s="363" t="s">
        <v>99</v>
      </c>
      <c r="C165" s="364" t="s">
        <v>347</v>
      </c>
      <c r="D165" s="364"/>
      <c r="E165" s="364"/>
      <c r="F165" s="365" t="s">
        <v>218</v>
      </c>
      <c r="G165" s="365"/>
      <c r="H165" s="365"/>
      <c r="I165" s="365" t="s">
        <v>48</v>
      </c>
      <c r="J165" s="366">
        <v>2200000</v>
      </c>
      <c r="K165" s="365"/>
      <c r="L165" s="366">
        <v>2200000</v>
      </c>
      <c r="M165" s="365"/>
      <c r="N165" s="367"/>
      <c r="V165" s="282"/>
      <c r="W165" s="289"/>
      <c r="X165" s="289" t="s">
        <v>347</v>
      </c>
      <c r="AB165" s="289"/>
      <c r="AD165" s="289"/>
      <c r="AF165" s="289"/>
    </row>
    <row r="166" spans="1:32" s="233" customFormat="1" ht="12" x14ac:dyDescent="0.2">
      <c r="A166" s="377"/>
      <c r="B166" s="333"/>
      <c r="C166" s="246" t="s">
        <v>102</v>
      </c>
      <c r="D166" s="393"/>
      <c r="E166" s="393"/>
      <c r="F166" s="381"/>
      <c r="G166" s="381"/>
      <c r="H166" s="381"/>
      <c r="I166" s="381"/>
      <c r="J166" s="394"/>
      <c r="K166" s="381"/>
      <c r="L166" s="394"/>
      <c r="M166" s="395"/>
      <c r="N166" s="396"/>
      <c r="V166" s="282"/>
      <c r="W166" s="289"/>
      <c r="X166" s="289"/>
      <c r="AB166" s="289"/>
      <c r="AD166" s="289"/>
      <c r="AF166" s="289"/>
    </row>
    <row r="167" spans="1:32" s="233" customFormat="1" ht="21" x14ac:dyDescent="0.2">
      <c r="A167" s="362" t="s">
        <v>348</v>
      </c>
      <c r="B167" s="363" t="s">
        <v>99</v>
      </c>
      <c r="C167" s="364" t="s">
        <v>349</v>
      </c>
      <c r="D167" s="364"/>
      <c r="E167" s="364"/>
      <c r="F167" s="365" t="s">
        <v>218</v>
      </c>
      <c r="G167" s="365"/>
      <c r="H167" s="365"/>
      <c r="I167" s="365" t="s">
        <v>48</v>
      </c>
      <c r="J167" s="366">
        <v>200000</v>
      </c>
      <c r="K167" s="365"/>
      <c r="L167" s="366">
        <v>200000</v>
      </c>
      <c r="M167" s="365"/>
      <c r="N167" s="367"/>
      <c r="V167" s="282"/>
      <c r="W167" s="289"/>
      <c r="X167" s="289" t="s">
        <v>349</v>
      </c>
      <c r="AB167" s="289"/>
      <c r="AD167" s="289"/>
      <c r="AF167" s="289"/>
    </row>
    <row r="168" spans="1:32" s="233" customFormat="1" ht="12" x14ac:dyDescent="0.2">
      <c r="A168" s="377"/>
      <c r="B168" s="333"/>
      <c r="C168" s="246" t="s">
        <v>102</v>
      </c>
      <c r="D168" s="393"/>
      <c r="E168" s="393"/>
      <c r="F168" s="381"/>
      <c r="G168" s="381"/>
      <c r="H168" s="381"/>
      <c r="I168" s="381"/>
      <c r="J168" s="394"/>
      <c r="K168" s="381"/>
      <c r="L168" s="394"/>
      <c r="M168" s="395"/>
      <c r="N168" s="396"/>
      <c r="V168" s="282"/>
      <c r="W168" s="289"/>
      <c r="X168" s="289"/>
      <c r="AB168" s="289"/>
      <c r="AD168" s="289"/>
      <c r="AF168" s="289"/>
    </row>
    <row r="169" spans="1:32" s="233" customFormat="1" ht="21" x14ac:dyDescent="0.2">
      <c r="A169" s="362" t="s">
        <v>350</v>
      </c>
      <c r="B169" s="363" t="s">
        <v>99</v>
      </c>
      <c r="C169" s="364" t="s">
        <v>285</v>
      </c>
      <c r="D169" s="364"/>
      <c r="E169" s="364"/>
      <c r="F169" s="365" t="s">
        <v>101</v>
      </c>
      <c r="G169" s="365"/>
      <c r="H169" s="365"/>
      <c r="I169" s="365" t="s">
        <v>48</v>
      </c>
      <c r="J169" s="366">
        <v>800000</v>
      </c>
      <c r="K169" s="365"/>
      <c r="L169" s="366">
        <v>800000</v>
      </c>
      <c r="M169" s="365"/>
      <c r="N169" s="367"/>
      <c r="V169" s="282"/>
      <c r="W169" s="289"/>
      <c r="X169" s="289" t="s">
        <v>285</v>
      </c>
      <c r="AB169" s="289"/>
      <c r="AD169" s="289"/>
      <c r="AF169" s="289"/>
    </row>
    <row r="170" spans="1:32" s="233" customFormat="1" ht="12" x14ac:dyDescent="0.2">
      <c r="A170" s="377"/>
      <c r="B170" s="333"/>
      <c r="C170" s="246" t="s">
        <v>102</v>
      </c>
      <c r="D170" s="393"/>
      <c r="E170" s="393"/>
      <c r="F170" s="381"/>
      <c r="G170" s="381"/>
      <c r="H170" s="381"/>
      <c r="I170" s="381"/>
      <c r="J170" s="394"/>
      <c r="K170" s="381"/>
      <c r="L170" s="394"/>
      <c r="M170" s="395"/>
      <c r="N170" s="396"/>
      <c r="V170" s="282"/>
      <c r="W170" s="289"/>
      <c r="X170" s="289"/>
      <c r="AB170" s="289"/>
      <c r="AD170" s="289"/>
      <c r="AF170" s="289"/>
    </row>
    <row r="171" spans="1:32" s="233" customFormat="1" ht="1.5" customHeight="1" x14ac:dyDescent="0.2">
      <c r="A171" s="381"/>
      <c r="B171" s="333"/>
      <c r="C171" s="333"/>
      <c r="D171" s="333"/>
      <c r="E171" s="333"/>
      <c r="F171" s="381"/>
      <c r="G171" s="381"/>
      <c r="H171" s="381"/>
      <c r="I171" s="381"/>
      <c r="J171" s="332"/>
      <c r="K171" s="381"/>
      <c r="L171" s="332"/>
      <c r="M171" s="370"/>
      <c r="N171" s="332"/>
      <c r="V171" s="282"/>
      <c r="W171" s="289"/>
      <c r="X171" s="289"/>
      <c r="AB171" s="289"/>
      <c r="AD171" s="289"/>
      <c r="AF171" s="289"/>
    </row>
    <row r="172" spans="1:32" s="233" customFormat="1" ht="12" x14ac:dyDescent="0.2">
      <c r="A172" s="382"/>
      <c r="B172" s="383"/>
      <c r="C172" s="364" t="s">
        <v>273</v>
      </c>
      <c r="D172" s="364"/>
      <c r="E172" s="364"/>
      <c r="F172" s="364"/>
      <c r="G172" s="364"/>
      <c r="H172" s="364"/>
      <c r="I172" s="364"/>
      <c r="J172" s="364"/>
      <c r="K172" s="364"/>
      <c r="L172" s="384"/>
      <c r="M172" s="385"/>
      <c r="N172" s="386"/>
      <c r="V172" s="282"/>
      <c r="W172" s="289"/>
      <c r="X172" s="289"/>
      <c r="AB172" s="289"/>
      <c r="AD172" s="289" t="s">
        <v>273</v>
      </c>
      <c r="AF172" s="289"/>
    </row>
    <row r="173" spans="1:32" s="233" customFormat="1" ht="12" x14ac:dyDescent="0.2">
      <c r="A173" s="387"/>
      <c r="B173" s="369" t="s">
        <v>104</v>
      </c>
      <c r="C173" s="247" t="s">
        <v>105</v>
      </c>
      <c r="D173" s="247"/>
      <c r="E173" s="247"/>
      <c r="F173" s="247"/>
      <c r="G173" s="247"/>
      <c r="H173" s="247"/>
      <c r="I173" s="247"/>
      <c r="J173" s="247"/>
      <c r="K173" s="247"/>
      <c r="L173" s="388">
        <v>22200000</v>
      </c>
      <c r="M173" s="389"/>
      <c r="N173" s="390"/>
      <c r="V173" s="282"/>
      <c r="W173" s="289"/>
      <c r="X173" s="289"/>
      <c r="AB173" s="289"/>
      <c r="AD173" s="289"/>
      <c r="AE173" s="238" t="s">
        <v>105</v>
      </c>
      <c r="AF173" s="289"/>
    </row>
    <row r="174" spans="1:32" s="233" customFormat="1" ht="12" x14ac:dyDescent="0.2">
      <c r="A174" s="387"/>
      <c r="B174" s="332"/>
      <c r="C174" s="391" t="s">
        <v>274</v>
      </c>
      <c r="D174" s="391"/>
      <c r="E174" s="391"/>
      <c r="F174" s="391"/>
      <c r="G174" s="391"/>
      <c r="H174" s="391"/>
      <c r="I174" s="391"/>
      <c r="J174" s="391"/>
      <c r="K174" s="391"/>
      <c r="L174" s="334">
        <v>22200000</v>
      </c>
      <c r="M174" s="335"/>
      <c r="N174" s="392"/>
      <c r="V174" s="282"/>
      <c r="W174" s="289"/>
      <c r="X174" s="289"/>
      <c r="AB174" s="289"/>
      <c r="AD174" s="289"/>
      <c r="AF174" s="289" t="s">
        <v>274</v>
      </c>
    </row>
    <row r="175" spans="1:32" s="233" customFormat="1" ht="12" x14ac:dyDescent="0.2">
      <c r="A175" s="356" t="s">
        <v>275</v>
      </c>
      <c r="B175" s="357"/>
      <c r="C175" s="357"/>
      <c r="D175" s="357"/>
      <c r="E175" s="357"/>
      <c r="F175" s="357"/>
      <c r="G175" s="357"/>
      <c r="H175" s="357"/>
      <c r="I175" s="357"/>
      <c r="J175" s="357"/>
      <c r="K175" s="357"/>
      <c r="L175" s="357"/>
      <c r="M175" s="357"/>
      <c r="N175" s="358"/>
      <c r="V175" s="282" t="s">
        <v>275</v>
      </c>
      <c r="W175" s="289"/>
      <c r="X175" s="289"/>
      <c r="AB175" s="289"/>
      <c r="AD175" s="289"/>
      <c r="AF175" s="289"/>
    </row>
    <row r="176" spans="1:32" s="233" customFormat="1" ht="21.75" x14ac:dyDescent="0.2">
      <c r="A176" s="362" t="s">
        <v>351</v>
      </c>
      <c r="B176" s="363" t="s">
        <v>108</v>
      </c>
      <c r="C176" s="364" t="s">
        <v>109</v>
      </c>
      <c r="D176" s="364"/>
      <c r="E176" s="364"/>
      <c r="F176" s="365" t="s">
        <v>51</v>
      </c>
      <c r="G176" s="365"/>
      <c r="H176" s="365"/>
      <c r="I176" s="365" t="s">
        <v>228</v>
      </c>
      <c r="J176" s="366"/>
      <c r="K176" s="365"/>
      <c r="L176" s="366"/>
      <c r="M176" s="365"/>
      <c r="N176" s="367"/>
      <c r="V176" s="282"/>
      <c r="W176" s="289"/>
      <c r="X176" s="289" t="s">
        <v>109</v>
      </c>
      <c r="AB176" s="289"/>
      <c r="AD176" s="289"/>
      <c r="AF176" s="289"/>
    </row>
    <row r="177" spans="1:32" s="233" customFormat="1" ht="12" x14ac:dyDescent="0.2">
      <c r="A177" s="368"/>
      <c r="B177" s="369" t="s">
        <v>48</v>
      </c>
      <c r="C177" s="247" t="s">
        <v>52</v>
      </c>
      <c r="D177" s="247"/>
      <c r="E177" s="247"/>
      <c r="F177" s="370"/>
      <c r="G177" s="370"/>
      <c r="H177" s="370"/>
      <c r="I177" s="370"/>
      <c r="J177" s="371">
        <v>39.1</v>
      </c>
      <c r="K177" s="370"/>
      <c r="L177" s="371">
        <v>391</v>
      </c>
      <c r="M177" s="370"/>
      <c r="N177" s="372"/>
      <c r="V177" s="282"/>
      <c r="W177" s="289"/>
      <c r="X177" s="289"/>
      <c r="Y177" s="238" t="s">
        <v>52</v>
      </c>
      <c r="AB177" s="289"/>
      <c r="AD177" s="289"/>
      <c r="AF177" s="289"/>
    </row>
    <row r="178" spans="1:32" s="233" customFormat="1" ht="12" x14ac:dyDescent="0.2">
      <c r="A178" s="368"/>
      <c r="B178" s="369"/>
      <c r="C178" s="247" t="s">
        <v>53</v>
      </c>
      <c r="D178" s="247"/>
      <c r="E178" s="247"/>
      <c r="F178" s="370" t="s">
        <v>54</v>
      </c>
      <c r="G178" s="370" t="s">
        <v>112</v>
      </c>
      <c r="H178" s="370"/>
      <c r="I178" s="370" t="s">
        <v>352</v>
      </c>
      <c r="J178" s="371"/>
      <c r="K178" s="370"/>
      <c r="L178" s="371"/>
      <c r="M178" s="370"/>
      <c r="N178" s="372"/>
      <c r="V178" s="282"/>
      <c r="W178" s="289"/>
      <c r="X178" s="289"/>
      <c r="Z178" s="238" t="s">
        <v>53</v>
      </c>
      <c r="AB178" s="289"/>
      <c r="AD178" s="289"/>
      <c r="AF178" s="289"/>
    </row>
    <row r="179" spans="1:32" s="233" customFormat="1" ht="12" x14ac:dyDescent="0.2">
      <c r="A179" s="368"/>
      <c r="B179" s="369"/>
      <c r="C179" s="373" t="s">
        <v>56</v>
      </c>
      <c r="D179" s="373"/>
      <c r="E179" s="373"/>
      <c r="F179" s="374"/>
      <c r="G179" s="374"/>
      <c r="H179" s="374"/>
      <c r="I179" s="374"/>
      <c r="J179" s="375">
        <v>39.1</v>
      </c>
      <c r="K179" s="374"/>
      <c r="L179" s="375">
        <v>391</v>
      </c>
      <c r="M179" s="374"/>
      <c r="N179" s="376"/>
      <c r="V179" s="282"/>
      <c r="W179" s="289"/>
      <c r="X179" s="289"/>
      <c r="AA179" s="238" t="s">
        <v>56</v>
      </c>
      <c r="AB179" s="289"/>
      <c r="AD179" s="289"/>
      <c r="AF179" s="289"/>
    </row>
    <row r="180" spans="1:32" s="233" customFormat="1" ht="12" x14ac:dyDescent="0.2">
      <c r="A180" s="368"/>
      <c r="B180" s="369"/>
      <c r="C180" s="247" t="s">
        <v>57</v>
      </c>
      <c r="D180" s="247"/>
      <c r="E180" s="247"/>
      <c r="F180" s="370"/>
      <c r="G180" s="370"/>
      <c r="H180" s="370"/>
      <c r="I180" s="370"/>
      <c r="J180" s="371"/>
      <c r="K180" s="370"/>
      <c r="L180" s="371">
        <v>391</v>
      </c>
      <c r="M180" s="370"/>
      <c r="N180" s="372"/>
      <c r="V180" s="282"/>
      <c r="W180" s="289"/>
      <c r="X180" s="289"/>
      <c r="Z180" s="238" t="s">
        <v>57</v>
      </c>
      <c r="AB180" s="289"/>
      <c r="AD180" s="289"/>
      <c r="AF180" s="289"/>
    </row>
    <row r="181" spans="1:32" s="233" customFormat="1" ht="22.5" x14ac:dyDescent="0.2">
      <c r="A181" s="368"/>
      <c r="B181" s="369" t="s">
        <v>58</v>
      </c>
      <c r="C181" s="247" t="s">
        <v>59</v>
      </c>
      <c r="D181" s="247"/>
      <c r="E181" s="247"/>
      <c r="F181" s="370" t="s">
        <v>60</v>
      </c>
      <c r="G181" s="370" t="s">
        <v>61</v>
      </c>
      <c r="H181" s="370"/>
      <c r="I181" s="370" t="s">
        <v>61</v>
      </c>
      <c r="J181" s="371"/>
      <c r="K181" s="370"/>
      <c r="L181" s="371">
        <v>293.25</v>
      </c>
      <c r="M181" s="370"/>
      <c r="N181" s="372"/>
      <c r="V181" s="282"/>
      <c r="W181" s="289"/>
      <c r="X181" s="289"/>
      <c r="Z181" s="238" t="s">
        <v>59</v>
      </c>
      <c r="AB181" s="289"/>
      <c r="AD181" s="289"/>
      <c r="AF181" s="289"/>
    </row>
    <row r="182" spans="1:32" s="233" customFormat="1" ht="22.5" x14ac:dyDescent="0.2">
      <c r="A182" s="368"/>
      <c r="B182" s="369" t="s">
        <v>62</v>
      </c>
      <c r="C182" s="247" t="s">
        <v>63</v>
      </c>
      <c r="D182" s="247"/>
      <c r="E182" s="247"/>
      <c r="F182" s="370" t="s">
        <v>60</v>
      </c>
      <c r="G182" s="370" t="s">
        <v>64</v>
      </c>
      <c r="H182" s="370"/>
      <c r="I182" s="370" t="s">
        <v>64</v>
      </c>
      <c r="J182" s="371"/>
      <c r="K182" s="370"/>
      <c r="L182" s="371">
        <v>140.76</v>
      </c>
      <c r="M182" s="370"/>
      <c r="N182" s="372"/>
      <c r="V182" s="282"/>
      <c r="W182" s="289"/>
      <c r="X182" s="289"/>
      <c r="Z182" s="238" t="s">
        <v>63</v>
      </c>
      <c r="AB182" s="289"/>
      <c r="AD182" s="289"/>
      <c r="AF182" s="289"/>
    </row>
    <row r="183" spans="1:32" s="233" customFormat="1" ht="12" x14ac:dyDescent="0.2">
      <c r="A183" s="377"/>
      <c r="B183" s="333"/>
      <c r="C183" s="364" t="s">
        <v>65</v>
      </c>
      <c r="D183" s="364"/>
      <c r="E183" s="364"/>
      <c r="F183" s="365"/>
      <c r="G183" s="365"/>
      <c r="H183" s="365"/>
      <c r="I183" s="365"/>
      <c r="J183" s="366"/>
      <c r="K183" s="365"/>
      <c r="L183" s="366">
        <v>825.01</v>
      </c>
      <c r="M183" s="374"/>
      <c r="N183" s="367"/>
      <c r="V183" s="282"/>
      <c r="W183" s="289"/>
      <c r="X183" s="289"/>
      <c r="AB183" s="289" t="s">
        <v>65</v>
      </c>
      <c r="AD183" s="289"/>
      <c r="AF183" s="289"/>
    </row>
    <row r="184" spans="1:32" s="233" customFormat="1" ht="1.5" customHeight="1" x14ac:dyDescent="0.2">
      <c r="A184" s="381"/>
      <c r="B184" s="333"/>
      <c r="C184" s="333"/>
      <c r="D184" s="333"/>
      <c r="E184" s="333"/>
      <c r="F184" s="381"/>
      <c r="G184" s="381"/>
      <c r="H184" s="381"/>
      <c r="I184" s="381"/>
      <c r="J184" s="332"/>
      <c r="K184" s="381"/>
      <c r="L184" s="332"/>
      <c r="M184" s="370"/>
      <c r="N184" s="332"/>
      <c r="V184" s="282"/>
      <c r="W184" s="289"/>
      <c r="X184" s="289"/>
      <c r="AB184" s="289"/>
      <c r="AD184" s="289"/>
      <c r="AF184" s="289"/>
    </row>
    <row r="185" spans="1:32" s="233" customFormat="1" ht="12" x14ac:dyDescent="0.2">
      <c r="A185" s="382"/>
      <c r="B185" s="383"/>
      <c r="C185" s="364" t="s">
        <v>276</v>
      </c>
      <c r="D185" s="364"/>
      <c r="E185" s="364"/>
      <c r="F185" s="364"/>
      <c r="G185" s="364"/>
      <c r="H185" s="364"/>
      <c r="I185" s="364"/>
      <c r="J185" s="364"/>
      <c r="K185" s="364"/>
      <c r="L185" s="384"/>
      <c r="M185" s="385"/>
      <c r="N185" s="386"/>
      <c r="V185" s="282"/>
      <c r="W185" s="289"/>
      <c r="X185" s="289"/>
      <c r="AB185" s="289"/>
      <c r="AD185" s="289" t="s">
        <v>276</v>
      </c>
      <c r="AF185" s="289"/>
    </row>
    <row r="186" spans="1:32" s="233" customFormat="1" ht="12" x14ac:dyDescent="0.2">
      <c r="A186" s="387"/>
      <c r="B186" s="369"/>
      <c r="C186" s="247" t="s">
        <v>67</v>
      </c>
      <c r="D186" s="247"/>
      <c r="E186" s="247"/>
      <c r="F186" s="247"/>
      <c r="G186" s="247"/>
      <c r="H186" s="247"/>
      <c r="I186" s="247"/>
      <c r="J186" s="247"/>
      <c r="K186" s="247"/>
      <c r="L186" s="388">
        <v>391</v>
      </c>
      <c r="M186" s="389"/>
      <c r="N186" s="390"/>
      <c r="V186" s="282"/>
      <c r="W186" s="289"/>
      <c r="X186" s="289"/>
      <c r="AB186" s="289"/>
      <c r="AD186" s="289"/>
      <c r="AE186" s="238" t="s">
        <v>67</v>
      </c>
      <c r="AF186" s="289"/>
    </row>
    <row r="187" spans="1:32" s="233" customFormat="1" ht="12" x14ac:dyDescent="0.2">
      <c r="A187" s="387"/>
      <c r="B187" s="369"/>
      <c r="C187" s="247" t="s">
        <v>68</v>
      </c>
      <c r="D187" s="247"/>
      <c r="E187" s="247"/>
      <c r="F187" s="247"/>
      <c r="G187" s="247"/>
      <c r="H187" s="247"/>
      <c r="I187" s="247"/>
      <c r="J187" s="247"/>
      <c r="K187" s="247"/>
      <c r="L187" s="388"/>
      <c r="M187" s="389"/>
      <c r="N187" s="390"/>
      <c r="V187" s="282"/>
      <c r="W187" s="289"/>
      <c r="X187" s="289"/>
      <c r="AB187" s="289"/>
      <c r="AD187" s="289"/>
      <c r="AE187" s="238" t="s">
        <v>68</v>
      </c>
      <c r="AF187" s="289"/>
    </row>
    <row r="188" spans="1:32" s="233" customFormat="1" ht="12" x14ac:dyDescent="0.2">
      <c r="A188" s="387"/>
      <c r="B188" s="369"/>
      <c r="C188" s="247" t="s">
        <v>69</v>
      </c>
      <c r="D188" s="247"/>
      <c r="E188" s="247"/>
      <c r="F188" s="247"/>
      <c r="G188" s="247"/>
      <c r="H188" s="247"/>
      <c r="I188" s="247"/>
      <c r="J188" s="247"/>
      <c r="K188" s="247"/>
      <c r="L188" s="388">
        <v>391</v>
      </c>
      <c r="M188" s="389"/>
      <c r="N188" s="390"/>
      <c r="V188" s="282"/>
      <c r="W188" s="289"/>
      <c r="X188" s="289"/>
      <c r="AB188" s="289"/>
      <c r="AD188" s="289"/>
      <c r="AE188" s="238" t="s">
        <v>69</v>
      </c>
      <c r="AF188" s="289"/>
    </row>
    <row r="189" spans="1:32" s="233" customFormat="1" ht="12" x14ac:dyDescent="0.2">
      <c r="A189" s="387"/>
      <c r="B189" s="369"/>
      <c r="C189" s="247" t="s">
        <v>70</v>
      </c>
      <c r="D189" s="247"/>
      <c r="E189" s="247"/>
      <c r="F189" s="247"/>
      <c r="G189" s="247"/>
      <c r="H189" s="247"/>
      <c r="I189" s="247"/>
      <c r="J189" s="247"/>
      <c r="K189" s="247"/>
      <c r="L189" s="388">
        <v>825.01</v>
      </c>
      <c r="M189" s="389"/>
      <c r="N189" s="390"/>
      <c r="V189" s="282"/>
      <c r="W189" s="289"/>
      <c r="X189" s="289"/>
      <c r="AB189" s="289"/>
      <c r="AD189" s="289"/>
      <c r="AE189" s="238" t="s">
        <v>70</v>
      </c>
      <c r="AF189" s="289"/>
    </row>
    <row r="190" spans="1:32" s="233" customFormat="1" ht="12" x14ac:dyDescent="0.2">
      <c r="A190" s="387"/>
      <c r="B190" s="369"/>
      <c r="C190" s="247" t="s">
        <v>72</v>
      </c>
      <c r="D190" s="247"/>
      <c r="E190" s="247"/>
      <c r="F190" s="247"/>
      <c r="G190" s="247"/>
      <c r="H190" s="247"/>
      <c r="I190" s="247"/>
      <c r="J190" s="247"/>
      <c r="K190" s="247"/>
      <c r="L190" s="388">
        <v>825.01</v>
      </c>
      <c r="M190" s="389"/>
      <c r="N190" s="390"/>
      <c r="V190" s="282"/>
      <c r="W190" s="289"/>
      <c r="X190" s="289"/>
      <c r="AB190" s="289"/>
      <c r="AD190" s="289"/>
      <c r="AE190" s="238" t="s">
        <v>72</v>
      </c>
      <c r="AF190" s="289"/>
    </row>
    <row r="191" spans="1:32" s="233" customFormat="1" ht="12" x14ac:dyDescent="0.2">
      <c r="A191" s="387"/>
      <c r="B191" s="369"/>
      <c r="C191" s="247" t="s">
        <v>73</v>
      </c>
      <c r="D191" s="247"/>
      <c r="E191" s="247"/>
      <c r="F191" s="247"/>
      <c r="G191" s="247"/>
      <c r="H191" s="247"/>
      <c r="I191" s="247"/>
      <c r="J191" s="247"/>
      <c r="K191" s="247"/>
      <c r="L191" s="388"/>
      <c r="M191" s="389"/>
      <c r="N191" s="390"/>
      <c r="V191" s="282"/>
      <c r="W191" s="289"/>
      <c r="X191" s="289"/>
      <c r="AB191" s="289"/>
      <c r="AD191" s="289"/>
      <c r="AE191" s="238" t="s">
        <v>73</v>
      </c>
      <c r="AF191" s="289"/>
    </row>
    <row r="192" spans="1:32" s="233" customFormat="1" ht="12" x14ac:dyDescent="0.2">
      <c r="A192" s="387"/>
      <c r="B192" s="369"/>
      <c r="C192" s="247" t="s">
        <v>74</v>
      </c>
      <c r="D192" s="247"/>
      <c r="E192" s="247"/>
      <c r="F192" s="247"/>
      <c r="G192" s="247"/>
      <c r="H192" s="247"/>
      <c r="I192" s="247"/>
      <c r="J192" s="247"/>
      <c r="K192" s="247"/>
      <c r="L192" s="388">
        <v>391</v>
      </c>
      <c r="M192" s="389"/>
      <c r="N192" s="390"/>
      <c r="V192" s="282"/>
      <c r="W192" s="289"/>
      <c r="X192" s="289"/>
      <c r="AB192" s="289"/>
      <c r="AD192" s="289"/>
      <c r="AE192" s="238" t="s">
        <v>74</v>
      </c>
      <c r="AF192" s="289"/>
    </row>
    <row r="193" spans="1:34" s="233" customFormat="1" ht="12" x14ac:dyDescent="0.2">
      <c r="A193" s="387"/>
      <c r="B193" s="369"/>
      <c r="C193" s="247" t="s">
        <v>75</v>
      </c>
      <c r="D193" s="247"/>
      <c r="E193" s="247"/>
      <c r="F193" s="247"/>
      <c r="G193" s="247"/>
      <c r="H193" s="247"/>
      <c r="I193" s="247"/>
      <c r="J193" s="247"/>
      <c r="K193" s="247"/>
      <c r="L193" s="388">
        <v>293.25</v>
      </c>
      <c r="M193" s="389"/>
      <c r="N193" s="390"/>
      <c r="V193" s="282"/>
      <c r="W193" s="289"/>
      <c r="X193" s="289"/>
      <c r="AB193" s="289"/>
      <c r="AD193" s="289"/>
      <c r="AE193" s="238" t="s">
        <v>75</v>
      </c>
      <c r="AF193" s="289"/>
    </row>
    <row r="194" spans="1:34" s="233" customFormat="1" ht="12" x14ac:dyDescent="0.2">
      <c r="A194" s="387"/>
      <c r="B194" s="369"/>
      <c r="C194" s="247" t="s">
        <v>76</v>
      </c>
      <c r="D194" s="247"/>
      <c r="E194" s="247"/>
      <c r="F194" s="247"/>
      <c r="G194" s="247"/>
      <c r="H194" s="247"/>
      <c r="I194" s="247"/>
      <c r="J194" s="247"/>
      <c r="K194" s="247"/>
      <c r="L194" s="388">
        <v>140.76</v>
      </c>
      <c r="M194" s="389"/>
      <c r="N194" s="390"/>
      <c r="V194" s="282"/>
      <c r="W194" s="289"/>
      <c r="X194" s="289"/>
      <c r="AB194" s="289"/>
      <c r="AD194" s="289"/>
      <c r="AE194" s="238" t="s">
        <v>76</v>
      </c>
      <c r="AF194" s="289"/>
    </row>
    <row r="195" spans="1:34" s="233" customFormat="1" ht="12" x14ac:dyDescent="0.2">
      <c r="A195" s="387"/>
      <c r="B195" s="369"/>
      <c r="C195" s="247" t="s">
        <v>77</v>
      </c>
      <c r="D195" s="247"/>
      <c r="E195" s="247"/>
      <c r="F195" s="247"/>
      <c r="G195" s="247"/>
      <c r="H195" s="247"/>
      <c r="I195" s="247"/>
      <c r="J195" s="247"/>
      <c r="K195" s="247"/>
      <c r="L195" s="388">
        <v>391</v>
      </c>
      <c r="M195" s="389"/>
      <c r="N195" s="390"/>
      <c r="V195" s="282"/>
      <c r="W195" s="289"/>
      <c r="X195" s="289"/>
      <c r="AB195" s="289"/>
      <c r="AD195" s="289"/>
      <c r="AE195" s="238" t="s">
        <v>77</v>
      </c>
      <c r="AF195" s="289"/>
    </row>
    <row r="196" spans="1:34" s="233" customFormat="1" ht="12" x14ac:dyDescent="0.2">
      <c r="A196" s="387"/>
      <c r="B196" s="369"/>
      <c r="C196" s="247" t="s">
        <v>78</v>
      </c>
      <c r="D196" s="247"/>
      <c r="E196" s="247"/>
      <c r="F196" s="247"/>
      <c r="G196" s="247"/>
      <c r="H196" s="247"/>
      <c r="I196" s="247"/>
      <c r="J196" s="247"/>
      <c r="K196" s="247"/>
      <c r="L196" s="388">
        <v>293.25</v>
      </c>
      <c r="M196" s="389"/>
      <c r="N196" s="390"/>
      <c r="V196" s="282"/>
      <c r="W196" s="289"/>
      <c r="X196" s="289"/>
      <c r="AB196" s="289"/>
      <c r="AD196" s="289"/>
      <c r="AE196" s="238" t="s">
        <v>78</v>
      </c>
      <c r="AF196" s="289"/>
    </row>
    <row r="197" spans="1:34" s="233" customFormat="1" ht="12" x14ac:dyDescent="0.2">
      <c r="A197" s="387"/>
      <c r="B197" s="369"/>
      <c r="C197" s="247" t="s">
        <v>79</v>
      </c>
      <c r="D197" s="247"/>
      <c r="E197" s="247"/>
      <c r="F197" s="247"/>
      <c r="G197" s="247"/>
      <c r="H197" s="247"/>
      <c r="I197" s="247"/>
      <c r="J197" s="247"/>
      <c r="K197" s="247"/>
      <c r="L197" s="388">
        <v>140.76</v>
      </c>
      <c r="M197" s="389"/>
      <c r="N197" s="390"/>
      <c r="V197" s="282"/>
      <c r="W197" s="289"/>
      <c r="X197" s="289"/>
      <c r="AB197" s="289"/>
      <c r="AD197" s="289"/>
      <c r="AE197" s="238" t="s">
        <v>79</v>
      </c>
      <c r="AF197" s="289"/>
    </row>
    <row r="198" spans="1:34" s="233" customFormat="1" ht="12" x14ac:dyDescent="0.2">
      <c r="A198" s="387"/>
      <c r="B198" s="332"/>
      <c r="C198" s="391" t="s">
        <v>277</v>
      </c>
      <c r="D198" s="391"/>
      <c r="E198" s="391"/>
      <c r="F198" s="391"/>
      <c r="G198" s="391"/>
      <c r="H198" s="391"/>
      <c r="I198" s="391"/>
      <c r="J198" s="391"/>
      <c r="K198" s="391"/>
      <c r="L198" s="334">
        <v>825.01</v>
      </c>
      <c r="M198" s="335"/>
      <c r="N198" s="392"/>
      <c r="V198" s="282"/>
      <c r="W198" s="289"/>
      <c r="X198" s="289"/>
      <c r="AB198" s="289"/>
      <c r="AD198" s="289"/>
      <c r="AF198" s="289" t="s">
        <v>277</v>
      </c>
    </row>
    <row r="199" spans="1:34" s="233" customFormat="1" ht="2.25" customHeight="1" x14ac:dyDescent="0.2">
      <c r="B199" s="244"/>
      <c r="C199" s="244"/>
      <c r="D199" s="244"/>
      <c r="E199" s="244"/>
      <c r="F199" s="244"/>
      <c r="G199" s="244"/>
      <c r="H199" s="244"/>
      <c r="I199" s="244"/>
      <c r="J199" s="244"/>
      <c r="K199" s="244"/>
      <c r="L199" s="397"/>
      <c r="M199" s="398"/>
      <c r="N199" s="399"/>
    </row>
    <row r="200" spans="1:34" s="233" customFormat="1" x14ac:dyDescent="0.2">
      <c r="A200" s="382"/>
      <c r="B200" s="383"/>
      <c r="C200" s="364" t="s">
        <v>66</v>
      </c>
      <c r="D200" s="364"/>
      <c r="E200" s="364"/>
      <c r="F200" s="364"/>
      <c r="G200" s="364"/>
      <c r="H200" s="364"/>
      <c r="I200" s="364"/>
      <c r="J200" s="364"/>
      <c r="K200" s="364"/>
      <c r="L200" s="384"/>
      <c r="M200" s="400"/>
      <c r="N200" s="386"/>
      <c r="AG200" s="289" t="s">
        <v>66</v>
      </c>
    </row>
    <row r="201" spans="1:34" s="233" customFormat="1" x14ac:dyDescent="0.2">
      <c r="A201" s="387"/>
      <c r="B201" s="369"/>
      <c r="C201" s="247" t="s">
        <v>67</v>
      </c>
      <c r="D201" s="247"/>
      <c r="E201" s="247"/>
      <c r="F201" s="247"/>
      <c r="G201" s="247"/>
      <c r="H201" s="247"/>
      <c r="I201" s="247"/>
      <c r="J201" s="247"/>
      <c r="K201" s="247"/>
      <c r="L201" s="388">
        <v>2364.48</v>
      </c>
      <c r="M201" s="401"/>
      <c r="N201" s="390"/>
      <c r="AG201" s="289"/>
      <c r="AH201" s="238" t="s">
        <v>67</v>
      </c>
    </row>
    <row r="202" spans="1:34" s="233" customFormat="1" x14ac:dyDescent="0.2">
      <c r="A202" s="387"/>
      <c r="B202" s="369"/>
      <c r="C202" s="247" t="s">
        <v>68</v>
      </c>
      <c r="D202" s="247"/>
      <c r="E202" s="247"/>
      <c r="F202" s="247"/>
      <c r="G202" s="247"/>
      <c r="H202" s="247"/>
      <c r="I202" s="247"/>
      <c r="J202" s="247"/>
      <c r="K202" s="247"/>
      <c r="L202" s="388"/>
      <c r="M202" s="401"/>
      <c r="N202" s="390"/>
      <c r="AG202" s="289"/>
      <c r="AH202" s="238" t="s">
        <v>68</v>
      </c>
    </row>
    <row r="203" spans="1:34" s="233" customFormat="1" x14ac:dyDescent="0.2">
      <c r="A203" s="387"/>
      <c r="B203" s="369"/>
      <c r="C203" s="247" t="s">
        <v>69</v>
      </c>
      <c r="D203" s="247"/>
      <c r="E203" s="247"/>
      <c r="F203" s="247"/>
      <c r="G203" s="247"/>
      <c r="H203" s="247"/>
      <c r="I203" s="247"/>
      <c r="J203" s="247"/>
      <c r="K203" s="247"/>
      <c r="L203" s="388">
        <v>1815.4</v>
      </c>
      <c r="M203" s="401"/>
      <c r="N203" s="390"/>
      <c r="AG203" s="289"/>
      <c r="AH203" s="238" t="s">
        <v>69</v>
      </c>
    </row>
    <row r="204" spans="1:34" s="233" customFormat="1" x14ac:dyDescent="0.2">
      <c r="A204" s="387"/>
      <c r="B204" s="369"/>
      <c r="C204" s="247" t="s">
        <v>340</v>
      </c>
      <c r="D204" s="247"/>
      <c r="E204" s="247"/>
      <c r="F204" s="247"/>
      <c r="G204" s="247"/>
      <c r="H204" s="247"/>
      <c r="I204" s="247"/>
      <c r="J204" s="247"/>
      <c r="K204" s="247"/>
      <c r="L204" s="388">
        <v>196.85</v>
      </c>
      <c r="M204" s="401"/>
      <c r="N204" s="390"/>
      <c r="AG204" s="289"/>
      <c r="AH204" s="238" t="s">
        <v>340</v>
      </c>
    </row>
    <row r="205" spans="1:34" s="233" customFormat="1" x14ac:dyDescent="0.2">
      <c r="A205" s="387"/>
      <c r="B205" s="369"/>
      <c r="C205" s="247" t="s">
        <v>341</v>
      </c>
      <c r="D205" s="247"/>
      <c r="E205" s="247"/>
      <c r="F205" s="247"/>
      <c r="G205" s="247"/>
      <c r="H205" s="247"/>
      <c r="I205" s="247"/>
      <c r="J205" s="247"/>
      <c r="K205" s="247"/>
      <c r="L205" s="388">
        <v>26.17</v>
      </c>
      <c r="M205" s="401"/>
      <c r="N205" s="390"/>
      <c r="AG205" s="289"/>
      <c r="AH205" s="238" t="s">
        <v>341</v>
      </c>
    </row>
    <row r="206" spans="1:34" s="233" customFormat="1" x14ac:dyDescent="0.2">
      <c r="A206" s="387"/>
      <c r="B206" s="369"/>
      <c r="C206" s="247" t="s">
        <v>267</v>
      </c>
      <c r="D206" s="247"/>
      <c r="E206" s="247"/>
      <c r="F206" s="247"/>
      <c r="G206" s="247"/>
      <c r="H206" s="247"/>
      <c r="I206" s="247"/>
      <c r="J206" s="247"/>
      <c r="K206" s="247"/>
      <c r="L206" s="388">
        <v>352.23</v>
      </c>
      <c r="M206" s="401"/>
      <c r="N206" s="390"/>
      <c r="AG206" s="289"/>
      <c r="AH206" s="238" t="s">
        <v>267</v>
      </c>
    </row>
    <row r="207" spans="1:34" s="233" customFormat="1" x14ac:dyDescent="0.2">
      <c r="A207" s="387"/>
      <c r="B207" s="369" t="s">
        <v>48</v>
      </c>
      <c r="C207" s="247" t="s">
        <v>268</v>
      </c>
      <c r="D207" s="247"/>
      <c r="E207" s="247"/>
      <c r="F207" s="247"/>
      <c r="G207" s="247"/>
      <c r="H207" s="247"/>
      <c r="I207" s="247"/>
      <c r="J207" s="247"/>
      <c r="K207" s="247"/>
      <c r="L207" s="388">
        <v>4082.35</v>
      </c>
      <c r="M207" s="401" t="s">
        <v>278</v>
      </c>
      <c r="N207" s="390">
        <v>53438</v>
      </c>
      <c r="AG207" s="289"/>
      <c r="AH207" s="238" t="s">
        <v>268</v>
      </c>
    </row>
    <row r="208" spans="1:34" s="233" customFormat="1" x14ac:dyDescent="0.2">
      <c r="A208" s="387"/>
      <c r="B208" s="369"/>
      <c r="C208" s="247" t="s">
        <v>68</v>
      </c>
      <c r="D208" s="247"/>
      <c r="E208" s="247"/>
      <c r="F208" s="247"/>
      <c r="G208" s="247"/>
      <c r="H208" s="247"/>
      <c r="I208" s="247"/>
      <c r="J208" s="247"/>
      <c r="K208" s="247"/>
      <c r="L208" s="388"/>
      <c r="M208" s="401"/>
      <c r="N208" s="390"/>
      <c r="AG208" s="289"/>
      <c r="AH208" s="238" t="s">
        <v>68</v>
      </c>
    </row>
    <row r="209" spans="1:35" s="233" customFormat="1" x14ac:dyDescent="0.2">
      <c r="A209" s="387"/>
      <c r="B209" s="369"/>
      <c r="C209" s="247" t="s">
        <v>117</v>
      </c>
      <c r="D209" s="247"/>
      <c r="E209" s="247"/>
      <c r="F209" s="247"/>
      <c r="G209" s="247"/>
      <c r="H209" s="247"/>
      <c r="I209" s="247"/>
      <c r="J209" s="247"/>
      <c r="K209" s="247"/>
      <c r="L209" s="388">
        <v>1424.4</v>
      </c>
      <c r="M209" s="401"/>
      <c r="N209" s="390"/>
      <c r="AG209" s="289"/>
      <c r="AH209" s="238" t="s">
        <v>117</v>
      </c>
    </row>
    <row r="210" spans="1:35" s="233" customFormat="1" x14ac:dyDescent="0.2">
      <c r="A210" s="387"/>
      <c r="B210" s="369"/>
      <c r="C210" s="247" t="s">
        <v>342</v>
      </c>
      <c r="D210" s="247"/>
      <c r="E210" s="247"/>
      <c r="F210" s="247"/>
      <c r="G210" s="247"/>
      <c r="H210" s="247"/>
      <c r="I210" s="247"/>
      <c r="J210" s="247"/>
      <c r="K210" s="247"/>
      <c r="L210" s="388">
        <v>196.85</v>
      </c>
      <c r="M210" s="401"/>
      <c r="N210" s="390"/>
      <c r="AG210" s="289"/>
      <c r="AH210" s="238" t="s">
        <v>342</v>
      </c>
    </row>
    <row r="211" spans="1:35" s="233" customFormat="1" x14ac:dyDescent="0.2">
      <c r="A211" s="387"/>
      <c r="B211" s="369"/>
      <c r="C211" s="247" t="s">
        <v>343</v>
      </c>
      <c r="D211" s="247"/>
      <c r="E211" s="247"/>
      <c r="F211" s="247"/>
      <c r="G211" s="247"/>
      <c r="H211" s="247"/>
      <c r="I211" s="247"/>
      <c r="J211" s="247"/>
      <c r="K211" s="247"/>
      <c r="L211" s="388">
        <v>26.17</v>
      </c>
      <c r="M211" s="401"/>
      <c r="N211" s="390"/>
      <c r="AG211" s="289"/>
      <c r="AH211" s="238" t="s">
        <v>343</v>
      </c>
    </row>
    <row r="212" spans="1:35" s="233" customFormat="1" x14ac:dyDescent="0.2">
      <c r="A212" s="387"/>
      <c r="B212" s="369"/>
      <c r="C212" s="247" t="s">
        <v>269</v>
      </c>
      <c r="D212" s="247"/>
      <c r="E212" s="247"/>
      <c r="F212" s="247"/>
      <c r="G212" s="247"/>
      <c r="H212" s="247"/>
      <c r="I212" s="247"/>
      <c r="J212" s="247"/>
      <c r="K212" s="247"/>
      <c r="L212" s="388">
        <v>352.23</v>
      </c>
      <c r="M212" s="401"/>
      <c r="N212" s="390"/>
      <c r="AG212" s="289"/>
      <c r="AH212" s="238" t="s">
        <v>269</v>
      </c>
    </row>
    <row r="213" spans="1:35" s="233" customFormat="1" x14ac:dyDescent="0.2">
      <c r="A213" s="387"/>
      <c r="B213" s="369"/>
      <c r="C213" s="247" t="s">
        <v>118</v>
      </c>
      <c r="D213" s="247"/>
      <c r="E213" s="247"/>
      <c r="F213" s="247"/>
      <c r="G213" s="247"/>
      <c r="H213" s="247"/>
      <c r="I213" s="247"/>
      <c r="J213" s="247"/>
      <c r="K213" s="247"/>
      <c r="L213" s="388">
        <v>1370.69</v>
      </c>
      <c r="M213" s="401"/>
      <c r="N213" s="390"/>
      <c r="AG213" s="289"/>
      <c r="AH213" s="238" t="s">
        <v>118</v>
      </c>
    </row>
    <row r="214" spans="1:35" s="233" customFormat="1" x14ac:dyDescent="0.2">
      <c r="A214" s="387"/>
      <c r="B214" s="369"/>
      <c r="C214" s="247" t="s">
        <v>119</v>
      </c>
      <c r="D214" s="247"/>
      <c r="E214" s="247"/>
      <c r="F214" s="247"/>
      <c r="G214" s="247"/>
      <c r="H214" s="247"/>
      <c r="I214" s="247"/>
      <c r="J214" s="247"/>
      <c r="K214" s="247"/>
      <c r="L214" s="388">
        <v>738.18</v>
      </c>
      <c r="M214" s="401"/>
      <c r="N214" s="390"/>
      <c r="AG214" s="289"/>
      <c r="AH214" s="238" t="s">
        <v>119</v>
      </c>
    </row>
    <row r="215" spans="1:35" s="233" customFormat="1" x14ac:dyDescent="0.2">
      <c r="A215" s="387"/>
      <c r="B215" s="369" t="s">
        <v>104</v>
      </c>
      <c r="C215" s="247" t="s">
        <v>105</v>
      </c>
      <c r="D215" s="247"/>
      <c r="E215" s="247"/>
      <c r="F215" s="247"/>
      <c r="G215" s="247"/>
      <c r="H215" s="247"/>
      <c r="I215" s="247"/>
      <c r="J215" s="247"/>
      <c r="K215" s="247"/>
      <c r="L215" s="388">
        <v>22200000</v>
      </c>
      <c r="M215" s="401"/>
      <c r="N215" s="390">
        <v>22200000</v>
      </c>
      <c r="AG215" s="289"/>
      <c r="AH215" s="238" t="s">
        <v>105</v>
      </c>
    </row>
    <row r="216" spans="1:35" s="233" customFormat="1" x14ac:dyDescent="0.2">
      <c r="A216" s="387"/>
      <c r="B216" s="369"/>
      <c r="C216" s="247" t="s">
        <v>70</v>
      </c>
      <c r="D216" s="247"/>
      <c r="E216" s="247"/>
      <c r="F216" s="247"/>
      <c r="G216" s="247"/>
      <c r="H216" s="247"/>
      <c r="I216" s="247"/>
      <c r="J216" s="247"/>
      <c r="K216" s="247"/>
      <c r="L216" s="388">
        <v>825.01</v>
      </c>
      <c r="M216" s="401"/>
      <c r="N216" s="390">
        <v>31590</v>
      </c>
      <c r="AG216" s="289"/>
      <c r="AH216" s="238" t="s">
        <v>70</v>
      </c>
    </row>
    <row r="217" spans="1:35" s="233" customFormat="1" x14ac:dyDescent="0.2">
      <c r="A217" s="387"/>
      <c r="B217" s="369" t="s">
        <v>71</v>
      </c>
      <c r="C217" s="247" t="s">
        <v>72</v>
      </c>
      <c r="D217" s="247"/>
      <c r="E217" s="247"/>
      <c r="F217" s="247"/>
      <c r="G217" s="247"/>
      <c r="H217" s="247"/>
      <c r="I217" s="247"/>
      <c r="J217" s="247"/>
      <c r="K217" s="247"/>
      <c r="L217" s="388">
        <v>825.01</v>
      </c>
      <c r="M217" s="401" t="s">
        <v>206</v>
      </c>
      <c r="N217" s="390">
        <v>31590</v>
      </c>
      <c r="AG217" s="289"/>
      <c r="AH217" s="238" t="s">
        <v>72</v>
      </c>
    </row>
    <row r="218" spans="1:35" s="233" customFormat="1" x14ac:dyDescent="0.2">
      <c r="A218" s="387"/>
      <c r="B218" s="369"/>
      <c r="C218" s="247" t="s">
        <v>73</v>
      </c>
      <c r="D218" s="247"/>
      <c r="E218" s="247"/>
      <c r="F218" s="247"/>
      <c r="G218" s="247"/>
      <c r="H218" s="247"/>
      <c r="I218" s="247"/>
      <c r="J218" s="247"/>
      <c r="K218" s="247"/>
      <c r="L218" s="388"/>
      <c r="M218" s="401"/>
      <c r="N218" s="390"/>
      <c r="AG218" s="289"/>
      <c r="AH218" s="238" t="s">
        <v>73</v>
      </c>
    </row>
    <row r="219" spans="1:35" s="233" customFormat="1" x14ac:dyDescent="0.2">
      <c r="A219" s="387"/>
      <c r="B219" s="369"/>
      <c r="C219" s="247" t="s">
        <v>74</v>
      </c>
      <c r="D219" s="247"/>
      <c r="E219" s="247"/>
      <c r="F219" s="247"/>
      <c r="G219" s="247"/>
      <c r="H219" s="247"/>
      <c r="I219" s="247"/>
      <c r="J219" s="247"/>
      <c r="K219" s="247"/>
      <c r="L219" s="388">
        <v>391</v>
      </c>
      <c r="M219" s="401"/>
      <c r="N219" s="390"/>
      <c r="AG219" s="289"/>
      <c r="AH219" s="238" t="s">
        <v>74</v>
      </c>
    </row>
    <row r="220" spans="1:35" s="233" customFormat="1" x14ac:dyDescent="0.2">
      <c r="A220" s="387"/>
      <c r="B220" s="369"/>
      <c r="C220" s="247" t="s">
        <v>75</v>
      </c>
      <c r="D220" s="247"/>
      <c r="E220" s="247"/>
      <c r="F220" s="247"/>
      <c r="G220" s="247"/>
      <c r="H220" s="247"/>
      <c r="I220" s="247"/>
      <c r="J220" s="247"/>
      <c r="K220" s="247"/>
      <c r="L220" s="388">
        <v>293.25</v>
      </c>
      <c r="M220" s="401"/>
      <c r="N220" s="390"/>
      <c r="AG220" s="289"/>
      <c r="AH220" s="238" t="s">
        <v>75</v>
      </c>
    </row>
    <row r="221" spans="1:35" s="233" customFormat="1" x14ac:dyDescent="0.2">
      <c r="A221" s="387"/>
      <c r="B221" s="369"/>
      <c r="C221" s="247" t="s">
        <v>76</v>
      </c>
      <c r="D221" s="247"/>
      <c r="E221" s="247"/>
      <c r="F221" s="247"/>
      <c r="G221" s="247"/>
      <c r="H221" s="247"/>
      <c r="I221" s="247"/>
      <c r="J221" s="247"/>
      <c r="K221" s="247"/>
      <c r="L221" s="388">
        <v>140.76</v>
      </c>
      <c r="M221" s="401"/>
      <c r="N221" s="390"/>
      <c r="AG221" s="289"/>
      <c r="AH221" s="238" t="s">
        <v>76</v>
      </c>
    </row>
    <row r="222" spans="1:35" s="233" customFormat="1" x14ac:dyDescent="0.2">
      <c r="A222" s="387"/>
      <c r="B222" s="332"/>
      <c r="C222" s="391" t="s">
        <v>233</v>
      </c>
      <c r="D222" s="391"/>
      <c r="E222" s="391"/>
      <c r="F222" s="391"/>
      <c r="G222" s="391"/>
      <c r="H222" s="391"/>
      <c r="I222" s="391"/>
      <c r="J222" s="391"/>
      <c r="K222" s="391"/>
      <c r="L222" s="334">
        <v>22204907.359999999</v>
      </c>
      <c r="M222" s="402"/>
      <c r="N222" s="392">
        <v>22285028</v>
      </c>
      <c r="AG222" s="289"/>
      <c r="AI222" s="289" t="s">
        <v>233</v>
      </c>
    </row>
    <row r="223" spans="1:35" s="233" customFormat="1" x14ac:dyDescent="0.2">
      <c r="A223" s="387"/>
      <c r="B223" s="369"/>
      <c r="C223" s="247" t="s">
        <v>77</v>
      </c>
      <c r="D223" s="247"/>
      <c r="E223" s="247"/>
      <c r="F223" s="247"/>
      <c r="G223" s="247"/>
      <c r="H223" s="247"/>
      <c r="I223" s="247"/>
      <c r="J223" s="247"/>
      <c r="K223" s="247"/>
      <c r="L223" s="388">
        <v>1841.57</v>
      </c>
      <c r="M223" s="401"/>
      <c r="N223" s="390"/>
      <c r="AG223" s="289"/>
      <c r="AH223" s="238" t="s">
        <v>77</v>
      </c>
      <c r="AI223" s="289"/>
    </row>
    <row r="224" spans="1:35" s="233" customFormat="1" x14ac:dyDescent="0.2">
      <c r="A224" s="387"/>
      <c r="B224" s="369"/>
      <c r="C224" s="247" t="s">
        <v>78</v>
      </c>
      <c r="D224" s="247"/>
      <c r="E224" s="247"/>
      <c r="F224" s="247"/>
      <c r="G224" s="247"/>
      <c r="H224" s="247"/>
      <c r="I224" s="247"/>
      <c r="J224" s="247"/>
      <c r="K224" s="247"/>
      <c r="L224" s="388">
        <v>1663.94</v>
      </c>
      <c r="M224" s="401"/>
      <c r="N224" s="390"/>
      <c r="AG224" s="289"/>
      <c r="AH224" s="238" t="s">
        <v>78</v>
      </c>
      <c r="AI224" s="289"/>
    </row>
    <row r="225" spans="1:36" x14ac:dyDescent="0.2">
      <c r="A225" s="387"/>
      <c r="B225" s="369"/>
      <c r="C225" s="247" t="s">
        <v>79</v>
      </c>
      <c r="D225" s="247"/>
      <c r="E225" s="247"/>
      <c r="F225" s="247"/>
      <c r="G225" s="247"/>
      <c r="H225" s="247"/>
      <c r="I225" s="247"/>
      <c r="J225" s="247"/>
      <c r="K225" s="247"/>
      <c r="L225" s="388">
        <v>878.94</v>
      </c>
      <c r="M225" s="401"/>
      <c r="N225" s="390"/>
      <c r="P225" s="233"/>
      <c r="Q225" s="233"/>
      <c r="R225" s="233"/>
      <c r="S225" s="233"/>
      <c r="T225" s="233"/>
      <c r="U225" s="233"/>
      <c r="V225" s="233"/>
      <c r="W225" s="233"/>
      <c r="X225" s="233"/>
      <c r="Y225" s="233"/>
      <c r="Z225" s="233"/>
      <c r="AA225" s="233"/>
      <c r="AB225" s="233"/>
      <c r="AC225" s="233"/>
      <c r="AD225" s="233"/>
      <c r="AE225" s="233"/>
      <c r="AF225" s="233"/>
      <c r="AG225" s="289"/>
      <c r="AH225" s="238" t="s">
        <v>79</v>
      </c>
      <c r="AI225" s="289"/>
      <c r="AJ225" s="233"/>
    </row>
    <row r="226" spans="1:36" x14ac:dyDescent="0.2">
      <c r="A226" s="387"/>
      <c r="B226" s="332"/>
      <c r="C226" s="391" t="s">
        <v>353</v>
      </c>
      <c r="D226" s="391"/>
      <c r="E226" s="391"/>
      <c r="F226" s="391"/>
      <c r="G226" s="391"/>
      <c r="H226" s="391"/>
      <c r="I226" s="391"/>
      <c r="J226" s="391"/>
      <c r="K226" s="391"/>
      <c r="L226" s="334">
        <v>23292947.82</v>
      </c>
      <c r="M226" s="402"/>
      <c r="N226" s="392">
        <v>23376994</v>
      </c>
      <c r="P226" s="233"/>
      <c r="Q226" s="233"/>
      <c r="R226" s="233"/>
      <c r="S226" s="233"/>
      <c r="T226" s="233"/>
      <c r="U226" s="233"/>
      <c r="V226" s="233"/>
      <c r="W226" s="233"/>
      <c r="X226" s="233"/>
      <c r="Y226" s="233"/>
      <c r="Z226" s="233"/>
      <c r="AA226" s="233"/>
      <c r="AB226" s="233"/>
      <c r="AC226" s="233"/>
      <c r="AD226" s="233"/>
      <c r="AE226" s="233"/>
      <c r="AF226" s="233"/>
      <c r="AG226" s="289"/>
      <c r="AH226" s="233"/>
      <c r="AI226" s="289" t="s">
        <v>353</v>
      </c>
      <c r="AJ226" s="233"/>
    </row>
    <row r="227" spans="1:36" x14ac:dyDescent="0.2">
      <c r="A227" s="387"/>
      <c r="B227" s="332"/>
      <c r="C227" s="391" t="s">
        <v>80</v>
      </c>
      <c r="D227" s="391"/>
      <c r="E227" s="391"/>
      <c r="F227" s="391"/>
      <c r="G227" s="391"/>
      <c r="H227" s="391"/>
      <c r="I227" s="391"/>
      <c r="J227" s="391"/>
      <c r="K227" s="391"/>
      <c r="L227" s="334">
        <v>23292947.82</v>
      </c>
      <c r="M227" s="402"/>
      <c r="N227" s="403">
        <v>23376994</v>
      </c>
      <c r="P227" s="233"/>
      <c r="Q227" s="233"/>
      <c r="R227" s="233"/>
      <c r="S227" s="233"/>
      <c r="T227" s="233"/>
      <c r="U227" s="233"/>
      <c r="V227" s="233"/>
      <c r="W227" s="233"/>
      <c r="X227" s="233"/>
      <c r="Y227" s="233"/>
      <c r="Z227" s="233"/>
      <c r="AA227" s="233"/>
      <c r="AB227" s="233"/>
      <c r="AC227" s="233"/>
      <c r="AD227" s="233"/>
      <c r="AE227" s="233"/>
      <c r="AF227" s="233"/>
      <c r="AG227" s="289"/>
      <c r="AH227" s="233"/>
      <c r="AI227" s="289"/>
      <c r="AJ227" s="289" t="s">
        <v>80</v>
      </c>
    </row>
    <row r="228" spans="1:36" ht="1.5" customHeight="1" x14ac:dyDescent="0.2">
      <c r="B228" s="332"/>
      <c r="C228" s="333"/>
      <c r="D228" s="333"/>
      <c r="E228" s="333"/>
      <c r="F228" s="333"/>
      <c r="G228" s="333"/>
      <c r="H228" s="333"/>
      <c r="I228" s="333"/>
      <c r="J228" s="333"/>
      <c r="K228" s="333"/>
      <c r="L228" s="334"/>
      <c r="M228" s="335"/>
      <c r="N228" s="336"/>
      <c r="P228" s="233"/>
      <c r="Q228" s="233"/>
      <c r="R228" s="233"/>
      <c r="S228" s="233"/>
      <c r="T228" s="233"/>
      <c r="U228" s="233"/>
      <c r="V228" s="233"/>
      <c r="W228" s="233"/>
      <c r="X228" s="233"/>
      <c r="Y228" s="233"/>
      <c r="Z228" s="233"/>
      <c r="AA228" s="233"/>
      <c r="AB228" s="233"/>
      <c r="AC228" s="233"/>
      <c r="AD228" s="233"/>
      <c r="AE228" s="233"/>
      <c r="AF228" s="233"/>
      <c r="AG228" s="233"/>
      <c r="AH228" s="233"/>
      <c r="AI228" s="233"/>
      <c r="AJ228" s="233"/>
    </row>
    <row r="229" spans="1:36" ht="53.25" customHeight="1" x14ac:dyDescent="0.2">
      <c r="A229" s="337"/>
      <c r="B229" s="337"/>
      <c r="C229" s="337"/>
      <c r="D229" s="337"/>
      <c r="E229" s="337"/>
      <c r="F229" s="337"/>
      <c r="G229" s="337"/>
      <c r="H229" s="337"/>
      <c r="I229" s="337"/>
      <c r="J229" s="337"/>
      <c r="K229" s="337"/>
      <c r="L229" s="337"/>
      <c r="M229" s="337"/>
      <c r="N229" s="337"/>
      <c r="P229" s="233"/>
      <c r="Q229" s="233"/>
      <c r="R229" s="233"/>
      <c r="S229" s="233"/>
      <c r="T229" s="233"/>
      <c r="U229" s="233"/>
      <c r="V229" s="233"/>
      <c r="W229" s="233"/>
      <c r="X229" s="233"/>
      <c r="Y229" s="233"/>
      <c r="Z229" s="233"/>
      <c r="AA229" s="233"/>
      <c r="AB229" s="233"/>
      <c r="AC229" s="233"/>
      <c r="AD229" s="233"/>
      <c r="AE229" s="233"/>
      <c r="AF229" s="233"/>
      <c r="AG229" s="233"/>
      <c r="AH229" s="233"/>
      <c r="AI229" s="233"/>
      <c r="AJ229" s="233"/>
    </row>
    <row r="230" spans="1:36" x14ac:dyDescent="0.2">
      <c r="B230" s="338" t="s">
        <v>81</v>
      </c>
      <c r="C230" s="339"/>
      <c r="D230" s="339"/>
      <c r="E230" s="339"/>
      <c r="F230" s="339"/>
      <c r="G230" s="339"/>
      <c r="H230" s="339"/>
      <c r="I230" s="339"/>
      <c r="J230" s="339"/>
      <c r="K230" s="339"/>
      <c r="L230" s="339"/>
    </row>
    <row r="231" spans="1:36" ht="13.5" customHeight="1" x14ac:dyDescent="0.2">
      <c r="B231" s="234"/>
      <c r="C231" s="340" t="s">
        <v>82</v>
      </c>
      <c r="D231" s="340"/>
      <c r="E231" s="340"/>
      <c r="F231" s="340"/>
      <c r="G231" s="340"/>
      <c r="H231" s="340"/>
      <c r="I231" s="340"/>
      <c r="J231" s="340"/>
      <c r="K231" s="340"/>
      <c r="L231" s="340"/>
    </row>
    <row r="232" spans="1:36" ht="12.75" customHeight="1" x14ac:dyDescent="0.2">
      <c r="B232" s="338" t="s">
        <v>83</v>
      </c>
      <c r="C232" s="339"/>
      <c r="D232" s="339"/>
      <c r="E232" s="339"/>
      <c r="F232" s="339"/>
      <c r="G232" s="339"/>
      <c r="H232" s="339"/>
      <c r="I232" s="339"/>
      <c r="J232" s="339"/>
      <c r="K232" s="339"/>
      <c r="L232" s="339"/>
    </row>
    <row r="233" spans="1:36" ht="13.5" customHeight="1" x14ac:dyDescent="0.2">
      <c r="C233" s="340" t="s">
        <v>82</v>
      </c>
      <c r="D233" s="340"/>
      <c r="E233" s="340"/>
      <c r="F233" s="340"/>
      <c r="G233" s="340"/>
      <c r="H233" s="340"/>
      <c r="I233" s="340"/>
      <c r="J233" s="340"/>
      <c r="K233" s="340"/>
      <c r="L233" s="340"/>
    </row>
    <row r="235" spans="1:36" x14ac:dyDescent="0.2">
      <c r="B235" s="341"/>
      <c r="D235" s="341"/>
      <c r="F235" s="341"/>
      <c r="P235" s="233"/>
      <c r="Q235" s="233"/>
      <c r="R235" s="233"/>
      <c r="S235" s="233"/>
      <c r="T235" s="233"/>
      <c r="U235" s="233"/>
      <c r="V235" s="233"/>
      <c r="W235" s="233"/>
      <c r="X235" s="233"/>
      <c r="Y235" s="233"/>
      <c r="Z235" s="233"/>
      <c r="AA235" s="233"/>
      <c r="AB235" s="233"/>
      <c r="AC235" s="233"/>
      <c r="AD235" s="233"/>
      <c r="AE235" s="233"/>
      <c r="AF235" s="233"/>
      <c r="AG235" s="233"/>
      <c r="AH235" s="233"/>
      <c r="AI235" s="233"/>
      <c r="AJ235" s="233"/>
    </row>
  </sheetData>
  <mergeCells count="211">
    <mergeCell ref="C231:L231"/>
    <mergeCell ref="C232:L232"/>
    <mergeCell ref="C233:L233"/>
    <mergeCell ref="C223:K223"/>
    <mergeCell ref="C224:K224"/>
    <mergeCell ref="C225:K225"/>
    <mergeCell ref="C226:K226"/>
    <mergeCell ref="C227:K227"/>
    <mergeCell ref="C230:L230"/>
    <mergeCell ref="C217:K217"/>
    <mergeCell ref="C218:K218"/>
    <mergeCell ref="C219:K219"/>
    <mergeCell ref="C220:K220"/>
    <mergeCell ref="C221:K221"/>
    <mergeCell ref="C222:K222"/>
    <mergeCell ref="C211:K211"/>
    <mergeCell ref="C212:K212"/>
    <mergeCell ref="C213:K213"/>
    <mergeCell ref="C214:K214"/>
    <mergeCell ref="C215:K215"/>
    <mergeCell ref="C216:K216"/>
    <mergeCell ref="C205:K205"/>
    <mergeCell ref="C206:K206"/>
    <mergeCell ref="C207:K207"/>
    <mergeCell ref="C208:K208"/>
    <mergeCell ref="C209:K209"/>
    <mergeCell ref="C210:K210"/>
    <mergeCell ref="C198:K198"/>
    <mergeCell ref="C200:K200"/>
    <mergeCell ref="C201:K201"/>
    <mergeCell ref="C202:K202"/>
    <mergeCell ref="C203:K203"/>
    <mergeCell ref="C204:K204"/>
    <mergeCell ref="C192:K192"/>
    <mergeCell ref="C193:K193"/>
    <mergeCell ref="C194:K194"/>
    <mergeCell ref="C195:K195"/>
    <mergeCell ref="C196:K196"/>
    <mergeCell ref="C197:K197"/>
    <mergeCell ref="C186:K186"/>
    <mergeCell ref="C187:K187"/>
    <mergeCell ref="C188:K188"/>
    <mergeCell ref="C189:K189"/>
    <mergeCell ref="C190:K190"/>
    <mergeCell ref="C191:K191"/>
    <mergeCell ref="C179:E179"/>
    <mergeCell ref="C180:E180"/>
    <mergeCell ref="C181:E181"/>
    <mergeCell ref="C182:E182"/>
    <mergeCell ref="C183:E183"/>
    <mergeCell ref="C185:K185"/>
    <mergeCell ref="C173:K173"/>
    <mergeCell ref="C174:K174"/>
    <mergeCell ref="A175:N175"/>
    <mergeCell ref="C176:E176"/>
    <mergeCell ref="C177:E177"/>
    <mergeCell ref="C178:E178"/>
    <mergeCell ref="A162:N162"/>
    <mergeCell ref="C163:E163"/>
    <mergeCell ref="C165:E165"/>
    <mergeCell ref="C167:E167"/>
    <mergeCell ref="C169:E169"/>
    <mergeCell ref="C172:K172"/>
    <mergeCell ref="C156:K156"/>
    <mergeCell ref="C157:K157"/>
    <mergeCell ref="C158:K158"/>
    <mergeCell ref="C159:K159"/>
    <mergeCell ref="C160:K160"/>
    <mergeCell ref="C161:K161"/>
    <mergeCell ref="C150:K150"/>
    <mergeCell ref="C151:K151"/>
    <mergeCell ref="C152:K152"/>
    <mergeCell ref="C153:K153"/>
    <mergeCell ref="C154:K154"/>
    <mergeCell ref="C155:K155"/>
    <mergeCell ref="C144:K144"/>
    <mergeCell ref="C145:K145"/>
    <mergeCell ref="C146:K146"/>
    <mergeCell ref="C147:K147"/>
    <mergeCell ref="C148:K148"/>
    <mergeCell ref="C149:K149"/>
    <mergeCell ref="C137:E137"/>
    <mergeCell ref="C138:E138"/>
    <mergeCell ref="C139:E139"/>
    <mergeCell ref="C140:E140"/>
    <mergeCell ref="C141:E141"/>
    <mergeCell ref="C143:K143"/>
    <mergeCell ref="C131:E131"/>
    <mergeCell ref="C132:E132"/>
    <mergeCell ref="C133:E133"/>
    <mergeCell ref="C134:E134"/>
    <mergeCell ref="C135:E135"/>
    <mergeCell ref="C136:E136"/>
    <mergeCell ref="C125:E125"/>
    <mergeCell ref="C126:E126"/>
    <mergeCell ref="C127:E127"/>
    <mergeCell ref="C128:E128"/>
    <mergeCell ref="C129:E129"/>
    <mergeCell ref="C130:N130"/>
    <mergeCell ref="A119:N119"/>
    <mergeCell ref="C120:E120"/>
    <mergeCell ref="C121:E121"/>
    <mergeCell ref="C122:E122"/>
    <mergeCell ref="C123:E123"/>
    <mergeCell ref="C124:E124"/>
    <mergeCell ref="C113:E113"/>
    <mergeCell ref="C114:E114"/>
    <mergeCell ref="C115:E115"/>
    <mergeCell ref="C116:E116"/>
    <mergeCell ref="C117:E117"/>
    <mergeCell ref="C118:E118"/>
    <mergeCell ref="C107:N107"/>
    <mergeCell ref="C108:E108"/>
    <mergeCell ref="C109:E109"/>
    <mergeCell ref="C110:E110"/>
    <mergeCell ref="C111:E111"/>
    <mergeCell ref="C112:E112"/>
    <mergeCell ref="C101:E101"/>
    <mergeCell ref="C102:E102"/>
    <mergeCell ref="C103:E103"/>
    <mergeCell ref="C104:E104"/>
    <mergeCell ref="A105:N105"/>
    <mergeCell ref="C106:E106"/>
    <mergeCell ref="C95:E95"/>
    <mergeCell ref="C96:E96"/>
    <mergeCell ref="C97:E97"/>
    <mergeCell ref="C98:E98"/>
    <mergeCell ref="C99:E99"/>
    <mergeCell ref="C100:E100"/>
    <mergeCell ref="C89:E89"/>
    <mergeCell ref="C90:E90"/>
    <mergeCell ref="C91:E91"/>
    <mergeCell ref="C92:E92"/>
    <mergeCell ref="C93:E93"/>
    <mergeCell ref="C94:E94"/>
    <mergeCell ref="C83:E83"/>
    <mergeCell ref="C84:E84"/>
    <mergeCell ref="C85:E85"/>
    <mergeCell ref="C86:E86"/>
    <mergeCell ref="C87:E87"/>
    <mergeCell ref="C88:E88"/>
    <mergeCell ref="C77:E77"/>
    <mergeCell ref="C78:E78"/>
    <mergeCell ref="C79:E79"/>
    <mergeCell ref="C80:E80"/>
    <mergeCell ref="C81:E81"/>
    <mergeCell ref="C82:E82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N63"/>
    <mergeCell ref="C64:E64"/>
    <mergeCell ref="C53:E53"/>
    <mergeCell ref="C54:E54"/>
    <mergeCell ref="C55:E55"/>
    <mergeCell ref="C56:E56"/>
    <mergeCell ref="C57:E57"/>
    <mergeCell ref="C58:E58"/>
    <mergeCell ref="C47:E47"/>
    <mergeCell ref="C48:E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J35:L36"/>
    <mergeCell ref="M35:M37"/>
    <mergeCell ref="N35:N37"/>
    <mergeCell ref="C38:E38"/>
    <mergeCell ref="A39:N39"/>
    <mergeCell ref="A40:N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23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9"/>
  <sheetViews>
    <sheetView zoomScale="115" zoomScaleNormal="115" workbookViewId="0">
      <selection activeCell="K21" sqref="K21"/>
    </sheetView>
  </sheetViews>
  <sheetFormatPr defaultRowHeight="11.25" customHeight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8.140625" style="233" customWidth="1"/>
    <col min="11" max="11" width="8.5703125" style="233" customWidth="1"/>
    <col min="12" max="12" width="10" style="233" customWidth="1"/>
    <col min="13" max="13" width="6.5703125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3" style="238" hidden="1" customWidth="1"/>
    <col min="18" max="18" width="100.28515625" style="238" hidden="1" customWidth="1"/>
    <col min="19" max="23" width="139" style="238" hidden="1" customWidth="1"/>
    <col min="24" max="28" width="34.140625" style="238" hidden="1" customWidth="1"/>
    <col min="29" max="35" width="84.42578125" style="238" hidden="1" customWidth="1"/>
    <col min="36" max="16384" width="9.140625" style="233"/>
  </cols>
  <sheetData>
    <row r="1" spans="1:49" x14ac:dyDescent="0.2">
      <c r="N1" s="234" t="s">
        <v>0</v>
      </c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</row>
    <row r="2" spans="1:49" x14ac:dyDescent="0.2">
      <c r="N2" s="234" t="s">
        <v>1</v>
      </c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</row>
    <row r="3" spans="1:49" ht="8.25" customHeight="1" x14ac:dyDescent="0.2">
      <c r="N3" s="234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</row>
    <row r="4" spans="1:49" ht="14.25" customHeight="1" x14ac:dyDescent="0.2">
      <c r="A4" s="235" t="s">
        <v>2</v>
      </c>
      <c r="B4" s="235"/>
      <c r="C4" s="235"/>
      <c r="D4" s="236"/>
      <c r="K4" s="235" t="s">
        <v>3</v>
      </c>
      <c r="L4" s="235"/>
      <c r="M4" s="235"/>
      <c r="N4" s="235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</row>
    <row r="5" spans="1:49" ht="12" customHeight="1" x14ac:dyDescent="0.2">
      <c r="A5" s="237"/>
      <c r="B5" s="237"/>
      <c r="C5" s="237"/>
      <c r="D5" s="237"/>
      <c r="E5" s="238"/>
      <c r="J5" s="239"/>
      <c r="K5" s="239"/>
      <c r="L5" s="239"/>
      <c r="M5" s="239"/>
      <c r="N5" s="239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</row>
    <row r="6" spans="1:49" x14ac:dyDescent="0.2">
      <c r="A6" s="247" t="s">
        <v>84</v>
      </c>
      <c r="B6" s="247"/>
      <c r="C6" s="247"/>
      <c r="D6" s="247"/>
      <c r="J6" s="247" t="s">
        <v>85</v>
      </c>
      <c r="K6" s="247"/>
      <c r="L6" s="247"/>
      <c r="M6" s="247"/>
      <c r="N6" s="247"/>
      <c r="P6" s="238" t="s">
        <v>4</v>
      </c>
      <c r="Q6" s="238" t="s">
        <v>4</v>
      </c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</row>
    <row r="7" spans="1:49" ht="17.25" customHeight="1" x14ac:dyDescent="0.2">
      <c r="A7" s="249"/>
      <c r="B7" s="342" t="s">
        <v>86</v>
      </c>
      <c r="C7" s="238"/>
      <c r="D7" s="238"/>
      <c r="J7" s="249"/>
      <c r="K7" s="249"/>
      <c r="L7" s="249"/>
      <c r="M7" s="249"/>
      <c r="N7" s="342" t="s">
        <v>87</v>
      </c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</row>
    <row r="8" spans="1:49" ht="16.5" customHeight="1" x14ac:dyDescent="0.2">
      <c r="A8" s="233" t="s">
        <v>5</v>
      </c>
      <c r="B8" s="244"/>
      <c r="C8" s="244"/>
      <c r="D8" s="244"/>
      <c r="L8" s="244"/>
      <c r="M8" s="244"/>
      <c r="N8" s="234" t="s">
        <v>5</v>
      </c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</row>
    <row r="9" spans="1:49" ht="15.75" customHeight="1" x14ac:dyDescent="0.2">
      <c r="F9" s="245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  <c r="AF9" s="233"/>
      <c r="AG9" s="233"/>
      <c r="AH9" s="233"/>
      <c r="AI9" s="233"/>
    </row>
    <row r="10" spans="1:49" x14ac:dyDescent="0.2">
      <c r="A10" s="246" t="s">
        <v>6</v>
      </c>
      <c r="B10" s="244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P10" s="233"/>
      <c r="Q10" s="233"/>
      <c r="R10" s="238" t="s">
        <v>4</v>
      </c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</row>
    <row r="11" spans="1:49" ht="15" customHeight="1" x14ac:dyDescent="0.2">
      <c r="A11" s="248" t="s">
        <v>8</v>
      </c>
      <c r="D11" s="249" t="s">
        <v>9</v>
      </c>
      <c r="E11" s="249"/>
      <c r="F11" s="250"/>
      <c r="G11" s="250"/>
      <c r="H11" s="250"/>
      <c r="I11" s="250"/>
      <c r="J11" s="250"/>
      <c r="K11" s="250"/>
      <c r="L11" s="250"/>
      <c r="M11" s="250"/>
      <c r="N11" s="250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  <c r="AF11" s="233"/>
      <c r="AG11" s="233"/>
      <c r="AH11" s="233"/>
      <c r="AI11" s="233"/>
    </row>
    <row r="12" spans="1:49" ht="8.25" customHeight="1" x14ac:dyDescent="0.2">
      <c r="A12" s="248"/>
      <c r="F12" s="244"/>
      <c r="G12" s="244"/>
      <c r="H12" s="244"/>
      <c r="I12" s="244"/>
      <c r="J12" s="244"/>
      <c r="K12" s="244"/>
      <c r="L12" s="244"/>
      <c r="M12" s="244"/>
      <c r="N12" s="244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  <c r="AI12" s="233"/>
    </row>
    <row r="13" spans="1:49" ht="30" customHeight="1" x14ac:dyDescent="0.2">
      <c r="A13" s="251" t="s">
        <v>670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P13" s="233"/>
      <c r="Q13" s="233"/>
      <c r="R13" s="233"/>
      <c r="S13" s="238" t="s">
        <v>90</v>
      </c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8"/>
      <c r="AK13" s="238"/>
      <c r="AL13" s="238"/>
      <c r="AM13" s="238"/>
      <c r="AN13" s="238"/>
      <c r="AO13" s="238"/>
      <c r="AP13" s="238"/>
      <c r="AQ13" s="238"/>
      <c r="AR13" s="238"/>
      <c r="AS13" s="238"/>
      <c r="AT13" s="238"/>
      <c r="AU13" s="238"/>
      <c r="AV13" s="238"/>
      <c r="AW13" s="238"/>
    </row>
    <row r="14" spans="1:49" x14ac:dyDescent="0.2">
      <c r="A14" s="252" t="s">
        <v>10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</row>
    <row r="15" spans="1:49" ht="8.25" customHeight="1" x14ac:dyDescent="0.2">
      <c r="A15" s="253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  <c r="AI15" s="233"/>
    </row>
    <row r="16" spans="1:49" x14ac:dyDescent="0.2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P16" s="233"/>
      <c r="Q16" s="233"/>
      <c r="R16" s="233"/>
      <c r="S16" s="233"/>
      <c r="T16" s="238" t="s">
        <v>91</v>
      </c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  <c r="AF16" s="233"/>
      <c r="AG16" s="233"/>
      <c r="AH16" s="233"/>
      <c r="AI16" s="233"/>
    </row>
    <row r="17" spans="1:21" s="233" customFormat="1" x14ac:dyDescent="0.2">
      <c r="A17" s="252" t="s">
        <v>11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</row>
    <row r="18" spans="1:21" s="233" customFormat="1" ht="24" customHeight="1" x14ac:dyDescent="0.3">
      <c r="A18" s="254" t="s">
        <v>12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</row>
    <row r="19" spans="1:21" s="233" customFormat="1" ht="8.25" customHeight="1" x14ac:dyDescent="0.3">
      <c r="A19" s="255"/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</row>
    <row r="20" spans="1:21" s="233" customFormat="1" x14ac:dyDescent="0.2">
      <c r="A20" s="256" t="s">
        <v>669</v>
      </c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U20" s="238" t="s">
        <v>249</v>
      </c>
    </row>
    <row r="21" spans="1:21" s="233" customFormat="1" ht="13.5" customHeight="1" x14ac:dyDescent="0.2">
      <c r="A21" s="252" t="s">
        <v>13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</row>
    <row r="22" spans="1:21" s="233" customFormat="1" ht="15" customHeight="1" x14ac:dyDescent="0.2">
      <c r="A22" s="233" t="s">
        <v>14</v>
      </c>
      <c r="B22" s="257" t="s">
        <v>15</v>
      </c>
      <c r="C22" s="233" t="s">
        <v>16</v>
      </c>
      <c r="F22" s="238"/>
      <c r="G22" s="238"/>
      <c r="H22" s="238"/>
      <c r="I22" s="238"/>
      <c r="J22" s="238"/>
      <c r="K22" s="238"/>
      <c r="L22" s="238"/>
      <c r="M22" s="238"/>
      <c r="N22" s="238"/>
    </row>
    <row r="23" spans="1:21" s="233" customFormat="1" ht="18" customHeight="1" x14ac:dyDescent="0.2">
      <c r="A23" s="233" t="s">
        <v>17</v>
      </c>
      <c r="B23" s="256"/>
      <c r="C23" s="256"/>
      <c r="D23" s="256"/>
      <c r="E23" s="256"/>
      <c r="F23" s="256"/>
      <c r="G23" s="238"/>
      <c r="H23" s="238"/>
      <c r="I23" s="238"/>
      <c r="J23" s="238"/>
      <c r="K23" s="238"/>
      <c r="L23" s="238"/>
      <c r="M23" s="238"/>
      <c r="N23" s="238"/>
    </row>
    <row r="24" spans="1:21" s="233" customFormat="1" x14ac:dyDescent="0.2">
      <c r="B24" s="258" t="s">
        <v>18</v>
      </c>
      <c r="C24" s="258"/>
      <c r="D24" s="258"/>
      <c r="E24" s="258"/>
      <c r="F24" s="258"/>
      <c r="G24" s="259"/>
      <c r="H24" s="259"/>
      <c r="I24" s="259"/>
      <c r="J24" s="259"/>
      <c r="K24" s="259"/>
      <c r="L24" s="259"/>
      <c r="M24" s="260"/>
      <c r="N24" s="259"/>
    </row>
    <row r="25" spans="1:21" s="233" customFormat="1" ht="9.75" customHeight="1" x14ac:dyDescent="0.2">
      <c r="D25" s="261"/>
      <c r="E25" s="261"/>
      <c r="F25" s="261"/>
      <c r="G25" s="261"/>
      <c r="H25" s="261"/>
      <c r="I25" s="261"/>
      <c r="J25" s="261"/>
      <c r="K25" s="261"/>
      <c r="L25" s="261"/>
      <c r="M25" s="259"/>
      <c r="N25" s="259"/>
    </row>
    <row r="26" spans="1:21" s="233" customFormat="1" x14ac:dyDescent="0.2">
      <c r="A26" s="262" t="s">
        <v>19</v>
      </c>
      <c r="D26" s="249"/>
      <c r="F26" s="263"/>
      <c r="G26" s="263"/>
      <c r="H26" s="263"/>
      <c r="I26" s="263"/>
      <c r="J26" s="263"/>
      <c r="K26" s="263"/>
      <c r="L26" s="263"/>
      <c r="M26" s="263"/>
      <c r="N26" s="263"/>
    </row>
    <row r="27" spans="1:21" s="233" customFormat="1" ht="9.75" customHeight="1" x14ac:dyDescent="0.2"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</row>
    <row r="28" spans="1:21" s="233" customFormat="1" ht="12.75" customHeight="1" x14ac:dyDescent="0.2">
      <c r="A28" s="262" t="s">
        <v>20</v>
      </c>
      <c r="C28" s="343">
        <v>855.52</v>
      </c>
      <c r="D28" s="344" t="s">
        <v>250</v>
      </c>
      <c r="E28" s="248" t="s">
        <v>22</v>
      </c>
      <c r="L28" s="345"/>
      <c r="M28" s="345"/>
    </row>
    <row r="29" spans="1:21" s="233" customFormat="1" ht="12.75" customHeight="1" x14ac:dyDescent="0.2">
      <c r="B29" s="233" t="s">
        <v>23</v>
      </c>
      <c r="C29" s="346"/>
      <c r="D29" s="347"/>
      <c r="E29" s="248"/>
    </row>
    <row r="30" spans="1:21" s="233" customFormat="1" ht="12.75" customHeight="1" x14ac:dyDescent="0.2">
      <c r="B30" s="233" t="s">
        <v>24</v>
      </c>
      <c r="C30" s="343">
        <v>0</v>
      </c>
      <c r="D30" s="344" t="s">
        <v>25</v>
      </c>
      <c r="E30" s="248" t="s">
        <v>22</v>
      </c>
      <c r="G30" s="233" t="s">
        <v>26</v>
      </c>
      <c r="L30" s="343"/>
      <c r="M30" s="344" t="s">
        <v>251</v>
      </c>
      <c r="N30" s="248" t="s">
        <v>22</v>
      </c>
    </row>
    <row r="31" spans="1:21" s="233" customFormat="1" ht="12.75" customHeight="1" x14ac:dyDescent="0.2">
      <c r="B31" s="233" t="s">
        <v>28</v>
      </c>
      <c r="C31" s="343">
        <v>4.59</v>
      </c>
      <c r="D31" s="348" t="s">
        <v>252</v>
      </c>
      <c r="E31" s="248" t="s">
        <v>22</v>
      </c>
      <c r="G31" s="233" t="s">
        <v>29</v>
      </c>
      <c r="L31" s="349"/>
      <c r="M31" s="349">
        <v>62.2</v>
      </c>
      <c r="N31" s="248" t="s">
        <v>30</v>
      </c>
    </row>
    <row r="32" spans="1:21" s="233" customFormat="1" ht="12.75" customHeight="1" x14ac:dyDescent="0.2">
      <c r="B32" s="233" t="s">
        <v>31</v>
      </c>
      <c r="C32" s="343">
        <v>670</v>
      </c>
      <c r="D32" s="348" t="s">
        <v>253</v>
      </c>
      <c r="E32" s="248" t="s">
        <v>22</v>
      </c>
      <c r="G32" s="233" t="s">
        <v>32</v>
      </c>
      <c r="L32" s="349"/>
      <c r="M32" s="349"/>
      <c r="N32" s="248" t="s">
        <v>30</v>
      </c>
    </row>
    <row r="33" spans="1:27" s="233" customFormat="1" ht="12.75" customHeight="1" x14ac:dyDescent="0.2">
      <c r="B33" s="233" t="s">
        <v>33</v>
      </c>
      <c r="C33" s="343">
        <v>70.099999999999994</v>
      </c>
      <c r="D33" s="344" t="s">
        <v>239</v>
      </c>
      <c r="E33" s="248" t="s">
        <v>22</v>
      </c>
      <c r="G33" s="233" t="s">
        <v>34</v>
      </c>
      <c r="L33" s="350"/>
      <c r="M33" s="350"/>
    </row>
    <row r="34" spans="1:27" s="233" customFormat="1" ht="9.75" customHeight="1" x14ac:dyDescent="0.2">
      <c r="A34" s="351"/>
    </row>
    <row r="35" spans="1:27" s="233" customFormat="1" ht="36" customHeight="1" x14ac:dyDescent="0.2">
      <c r="A35" s="352" t="s">
        <v>35</v>
      </c>
      <c r="B35" s="352" t="s">
        <v>36</v>
      </c>
      <c r="C35" s="352" t="s">
        <v>37</v>
      </c>
      <c r="D35" s="352"/>
      <c r="E35" s="352"/>
      <c r="F35" s="352" t="s">
        <v>38</v>
      </c>
      <c r="G35" s="352" t="s">
        <v>39</v>
      </c>
      <c r="H35" s="352"/>
      <c r="I35" s="352"/>
      <c r="J35" s="352" t="s">
        <v>40</v>
      </c>
      <c r="K35" s="352"/>
      <c r="L35" s="352"/>
      <c r="M35" s="352" t="s">
        <v>41</v>
      </c>
      <c r="N35" s="352" t="s">
        <v>42</v>
      </c>
    </row>
    <row r="36" spans="1:27" s="233" customFormat="1" ht="36.75" customHeight="1" x14ac:dyDescent="0.2">
      <c r="A36" s="352"/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</row>
    <row r="37" spans="1:27" s="233" customFormat="1" ht="45" x14ac:dyDescent="0.2">
      <c r="A37" s="352"/>
      <c r="B37" s="352"/>
      <c r="C37" s="352"/>
      <c r="D37" s="352"/>
      <c r="E37" s="352"/>
      <c r="F37" s="352"/>
      <c r="G37" s="353" t="s">
        <v>43</v>
      </c>
      <c r="H37" s="353" t="s">
        <v>44</v>
      </c>
      <c r="I37" s="353" t="s">
        <v>45</v>
      </c>
      <c r="J37" s="353" t="s">
        <v>43</v>
      </c>
      <c r="K37" s="353" t="s">
        <v>44</v>
      </c>
      <c r="L37" s="353" t="s">
        <v>46</v>
      </c>
      <c r="M37" s="352"/>
      <c r="N37" s="352"/>
    </row>
    <row r="38" spans="1:27" s="233" customFormat="1" x14ac:dyDescent="0.2">
      <c r="A38" s="354">
        <v>1</v>
      </c>
      <c r="B38" s="354">
        <v>2</v>
      </c>
      <c r="C38" s="355">
        <v>3</v>
      </c>
      <c r="D38" s="355"/>
      <c r="E38" s="355"/>
      <c r="F38" s="354">
        <v>4</v>
      </c>
      <c r="G38" s="354">
        <v>5</v>
      </c>
      <c r="H38" s="354">
        <v>6</v>
      </c>
      <c r="I38" s="354">
        <v>7</v>
      </c>
      <c r="J38" s="354">
        <v>8</v>
      </c>
      <c r="K38" s="354">
        <v>9</v>
      </c>
      <c r="L38" s="354">
        <v>10</v>
      </c>
      <c r="M38" s="354">
        <v>11</v>
      </c>
      <c r="N38" s="354">
        <v>12</v>
      </c>
    </row>
    <row r="39" spans="1:27" s="233" customFormat="1" ht="12" x14ac:dyDescent="0.2">
      <c r="A39" s="356" t="s">
        <v>254</v>
      </c>
      <c r="B39" s="357"/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358"/>
      <c r="V39" s="282" t="s">
        <v>254</v>
      </c>
    </row>
    <row r="40" spans="1:27" s="233" customFormat="1" ht="12" x14ac:dyDescent="0.2">
      <c r="A40" s="359" t="s">
        <v>255</v>
      </c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1"/>
      <c r="V40" s="282"/>
      <c r="W40" s="289" t="s">
        <v>255</v>
      </c>
    </row>
    <row r="41" spans="1:27" s="233" customFormat="1" ht="32.25" x14ac:dyDescent="0.2">
      <c r="A41" s="362" t="s">
        <v>48</v>
      </c>
      <c r="B41" s="363" t="s">
        <v>256</v>
      </c>
      <c r="C41" s="364" t="s">
        <v>257</v>
      </c>
      <c r="D41" s="364"/>
      <c r="E41" s="364"/>
      <c r="F41" s="365" t="s">
        <v>51</v>
      </c>
      <c r="G41" s="365"/>
      <c r="H41" s="365"/>
      <c r="I41" s="365" t="s">
        <v>48</v>
      </c>
      <c r="J41" s="366"/>
      <c r="K41" s="365"/>
      <c r="L41" s="366"/>
      <c r="M41" s="365"/>
      <c r="N41" s="367"/>
      <c r="V41" s="282"/>
      <c r="W41" s="289"/>
      <c r="X41" s="289" t="s">
        <v>257</v>
      </c>
    </row>
    <row r="42" spans="1:27" s="233" customFormat="1" ht="12" x14ac:dyDescent="0.2">
      <c r="A42" s="368"/>
      <c r="B42" s="369" t="s">
        <v>48</v>
      </c>
      <c r="C42" s="247" t="s">
        <v>52</v>
      </c>
      <c r="D42" s="247"/>
      <c r="E42" s="247"/>
      <c r="F42" s="370"/>
      <c r="G42" s="370"/>
      <c r="H42" s="370"/>
      <c r="I42" s="370"/>
      <c r="J42" s="371">
        <v>67.34</v>
      </c>
      <c r="K42" s="370"/>
      <c r="L42" s="371">
        <v>67.34</v>
      </c>
      <c r="M42" s="370"/>
      <c r="N42" s="372"/>
      <c r="V42" s="282"/>
      <c r="W42" s="289"/>
      <c r="X42" s="289"/>
      <c r="Y42" s="238" t="s">
        <v>52</v>
      </c>
    </row>
    <row r="43" spans="1:27" s="233" customFormat="1" ht="12" x14ac:dyDescent="0.2">
      <c r="A43" s="368"/>
      <c r="B43" s="369" t="s">
        <v>227</v>
      </c>
      <c r="C43" s="247" t="s">
        <v>258</v>
      </c>
      <c r="D43" s="247"/>
      <c r="E43" s="247"/>
      <c r="F43" s="370"/>
      <c r="G43" s="370"/>
      <c r="H43" s="370"/>
      <c r="I43" s="370"/>
      <c r="J43" s="371">
        <v>183.22</v>
      </c>
      <c r="K43" s="370"/>
      <c r="L43" s="371">
        <v>183.22</v>
      </c>
      <c r="M43" s="370"/>
      <c r="N43" s="372"/>
      <c r="V43" s="282"/>
      <c r="W43" s="289"/>
      <c r="X43" s="289"/>
      <c r="Y43" s="238" t="s">
        <v>258</v>
      </c>
    </row>
    <row r="44" spans="1:27" s="233" customFormat="1" ht="12" x14ac:dyDescent="0.2">
      <c r="A44" s="368"/>
      <c r="B44" s="369"/>
      <c r="C44" s="247" t="s">
        <v>53</v>
      </c>
      <c r="D44" s="247"/>
      <c r="E44" s="247"/>
      <c r="F44" s="370" t="s">
        <v>54</v>
      </c>
      <c r="G44" s="370" t="s">
        <v>259</v>
      </c>
      <c r="H44" s="370"/>
      <c r="I44" s="370" t="s">
        <v>259</v>
      </c>
      <c r="J44" s="371"/>
      <c r="K44" s="370"/>
      <c r="L44" s="371"/>
      <c r="M44" s="370"/>
      <c r="N44" s="372"/>
      <c r="V44" s="282"/>
      <c r="W44" s="289"/>
      <c r="X44" s="289"/>
      <c r="Z44" s="238" t="s">
        <v>53</v>
      </c>
    </row>
    <row r="45" spans="1:27" s="233" customFormat="1" ht="12" x14ac:dyDescent="0.2">
      <c r="A45" s="368"/>
      <c r="B45" s="369"/>
      <c r="C45" s="373" t="s">
        <v>56</v>
      </c>
      <c r="D45" s="373"/>
      <c r="E45" s="373"/>
      <c r="F45" s="374"/>
      <c r="G45" s="374"/>
      <c r="H45" s="374"/>
      <c r="I45" s="374"/>
      <c r="J45" s="375">
        <v>250.56</v>
      </c>
      <c r="K45" s="374"/>
      <c r="L45" s="375">
        <v>250.56</v>
      </c>
      <c r="M45" s="374"/>
      <c r="N45" s="376"/>
      <c r="V45" s="282"/>
      <c r="W45" s="289"/>
      <c r="X45" s="289"/>
      <c r="AA45" s="238" t="s">
        <v>56</v>
      </c>
    </row>
    <row r="46" spans="1:27" s="233" customFormat="1" ht="12" x14ac:dyDescent="0.2">
      <c r="A46" s="368"/>
      <c r="B46" s="369"/>
      <c r="C46" s="247" t="s">
        <v>57</v>
      </c>
      <c r="D46" s="247"/>
      <c r="E46" s="247"/>
      <c r="F46" s="370"/>
      <c r="G46" s="370"/>
      <c r="H46" s="370"/>
      <c r="I46" s="370"/>
      <c r="J46" s="371"/>
      <c r="K46" s="370"/>
      <c r="L46" s="371">
        <v>67.34</v>
      </c>
      <c r="M46" s="370"/>
      <c r="N46" s="372"/>
      <c r="V46" s="282"/>
      <c r="W46" s="289"/>
      <c r="X46" s="289"/>
      <c r="Z46" s="238" t="s">
        <v>57</v>
      </c>
    </row>
    <row r="47" spans="1:27" s="233" customFormat="1" ht="22.5" x14ac:dyDescent="0.2">
      <c r="A47" s="368"/>
      <c r="B47" s="369" t="s">
        <v>260</v>
      </c>
      <c r="C47" s="247" t="s">
        <v>261</v>
      </c>
      <c r="D47" s="247"/>
      <c r="E47" s="247"/>
      <c r="F47" s="370" t="s">
        <v>60</v>
      </c>
      <c r="G47" s="370" t="s">
        <v>262</v>
      </c>
      <c r="H47" s="370"/>
      <c r="I47" s="370" t="s">
        <v>262</v>
      </c>
      <c r="J47" s="371"/>
      <c r="K47" s="370"/>
      <c r="L47" s="371">
        <v>64.650000000000006</v>
      </c>
      <c r="M47" s="370"/>
      <c r="N47" s="372"/>
      <c r="V47" s="282"/>
      <c r="W47" s="289"/>
      <c r="X47" s="289"/>
      <c r="Z47" s="238" t="s">
        <v>261</v>
      </c>
    </row>
    <row r="48" spans="1:27" s="233" customFormat="1" ht="22.5" x14ac:dyDescent="0.2">
      <c r="A48" s="368"/>
      <c r="B48" s="369" t="s">
        <v>263</v>
      </c>
      <c r="C48" s="247" t="s">
        <v>264</v>
      </c>
      <c r="D48" s="247"/>
      <c r="E48" s="247"/>
      <c r="F48" s="370" t="s">
        <v>60</v>
      </c>
      <c r="G48" s="370" t="s">
        <v>265</v>
      </c>
      <c r="H48" s="370"/>
      <c r="I48" s="370" t="s">
        <v>265</v>
      </c>
      <c r="J48" s="371"/>
      <c r="K48" s="370"/>
      <c r="L48" s="371">
        <v>35.69</v>
      </c>
      <c r="M48" s="370"/>
      <c r="N48" s="372"/>
      <c r="V48" s="282"/>
      <c r="W48" s="289"/>
      <c r="X48" s="289"/>
      <c r="Z48" s="238" t="s">
        <v>264</v>
      </c>
    </row>
    <row r="49" spans="1:30" s="233" customFormat="1" ht="12" x14ac:dyDescent="0.2">
      <c r="A49" s="377"/>
      <c r="B49" s="333"/>
      <c r="C49" s="364" t="s">
        <v>65</v>
      </c>
      <c r="D49" s="364"/>
      <c r="E49" s="364"/>
      <c r="F49" s="365"/>
      <c r="G49" s="365"/>
      <c r="H49" s="365"/>
      <c r="I49" s="365"/>
      <c r="J49" s="366"/>
      <c r="K49" s="365"/>
      <c r="L49" s="366">
        <v>350.9</v>
      </c>
      <c r="M49" s="374"/>
      <c r="N49" s="367"/>
      <c r="V49" s="282"/>
      <c r="W49" s="289"/>
      <c r="X49" s="289"/>
      <c r="AB49" s="289" t="s">
        <v>65</v>
      </c>
    </row>
    <row r="50" spans="1:30" s="233" customFormat="1" ht="1.5" customHeight="1" x14ac:dyDescent="0.2">
      <c r="A50" s="381"/>
      <c r="B50" s="333"/>
      <c r="C50" s="333"/>
      <c r="D50" s="333"/>
      <c r="E50" s="333"/>
      <c r="F50" s="381"/>
      <c r="G50" s="381"/>
      <c r="H50" s="381"/>
      <c r="I50" s="381"/>
      <c r="J50" s="332"/>
      <c r="K50" s="381"/>
      <c r="L50" s="332"/>
      <c r="M50" s="370"/>
      <c r="N50" s="332"/>
      <c r="V50" s="282"/>
      <c r="W50" s="289"/>
      <c r="X50" s="289"/>
      <c r="AB50" s="289"/>
    </row>
    <row r="51" spans="1:30" s="233" customFormat="1" ht="12" x14ac:dyDescent="0.2">
      <c r="A51" s="382"/>
      <c r="B51" s="383"/>
      <c r="C51" s="364" t="s">
        <v>266</v>
      </c>
      <c r="D51" s="364"/>
      <c r="E51" s="364"/>
      <c r="F51" s="364"/>
      <c r="G51" s="364"/>
      <c r="H51" s="364"/>
      <c r="I51" s="364"/>
      <c r="J51" s="364"/>
      <c r="K51" s="364"/>
      <c r="L51" s="384"/>
      <c r="M51" s="385"/>
      <c r="N51" s="386"/>
      <c r="V51" s="282"/>
      <c r="W51" s="289"/>
      <c r="X51" s="289"/>
      <c r="AB51" s="289"/>
      <c r="AC51" s="289" t="s">
        <v>266</v>
      </c>
    </row>
    <row r="52" spans="1:30" s="233" customFormat="1" ht="12" x14ac:dyDescent="0.2">
      <c r="A52" s="387"/>
      <c r="B52" s="369"/>
      <c r="C52" s="247" t="s">
        <v>67</v>
      </c>
      <c r="D52" s="247"/>
      <c r="E52" s="247"/>
      <c r="F52" s="247"/>
      <c r="G52" s="247"/>
      <c r="H52" s="247"/>
      <c r="I52" s="247"/>
      <c r="J52" s="247"/>
      <c r="K52" s="247"/>
      <c r="L52" s="388">
        <v>250.56</v>
      </c>
      <c r="M52" s="389"/>
      <c r="N52" s="390"/>
      <c r="V52" s="282"/>
      <c r="W52" s="289"/>
      <c r="X52" s="289"/>
      <c r="AB52" s="289"/>
      <c r="AC52" s="289"/>
      <c r="AD52" s="238" t="s">
        <v>67</v>
      </c>
    </row>
    <row r="53" spans="1:30" s="233" customFormat="1" ht="12" x14ac:dyDescent="0.2">
      <c r="A53" s="387"/>
      <c r="B53" s="369"/>
      <c r="C53" s="247" t="s">
        <v>68</v>
      </c>
      <c r="D53" s="247"/>
      <c r="E53" s="247"/>
      <c r="F53" s="247"/>
      <c r="G53" s="247"/>
      <c r="H53" s="247"/>
      <c r="I53" s="247"/>
      <c r="J53" s="247"/>
      <c r="K53" s="247"/>
      <c r="L53" s="388"/>
      <c r="M53" s="389"/>
      <c r="N53" s="390"/>
      <c r="V53" s="282"/>
      <c r="W53" s="289"/>
      <c r="X53" s="289"/>
      <c r="AB53" s="289"/>
      <c r="AC53" s="289"/>
      <c r="AD53" s="238" t="s">
        <v>68</v>
      </c>
    </row>
    <row r="54" spans="1:30" s="233" customFormat="1" ht="12" x14ac:dyDescent="0.2">
      <c r="A54" s="387"/>
      <c r="B54" s="369"/>
      <c r="C54" s="247" t="s">
        <v>69</v>
      </c>
      <c r="D54" s="247"/>
      <c r="E54" s="247"/>
      <c r="F54" s="247"/>
      <c r="G54" s="247"/>
      <c r="H54" s="247"/>
      <c r="I54" s="247"/>
      <c r="J54" s="247"/>
      <c r="K54" s="247"/>
      <c r="L54" s="388">
        <v>67.34</v>
      </c>
      <c r="M54" s="389"/>
      <c r="N54" s="390"/>
      <c r="V54" s="282"/>
      <c r="W54" s="289"/>
      <c r="X54" s="289"/>
      <c r="AB54" s="289"/>
      <c r="AC54" s="289"/>
      <c r="AD54" s="238" t="s">
        <v>69</v>
      </c>
    </row>
    <row r="55" spans="1:30" s="233" customFormat="1" ht="12" x14ac:dyDescent="0.2">
      <c r="A55" s="387"/>
      <c r="B55" s="369"/>
      <c r="C55" s="247" t="s">
        <v>267</v>
      </c>
      <c r="D55" s="247"/>
      <c r="E55" s="247"/>
      <c r="F55" s="247"/>
      <c r="G55" s="247"/>
      <c r="H55" s="247"/>
      <c r="I55" s="247"/>
      <c r="J55" s="247"/>
      <c r="K55" s="247"/>
      <c r="L55" s="388">
        <v>183.22</v>
      </c>
      <c r="M55" s="389"/>
      <c r="N55" s="390"/>
      <c r="V55" s="282"/>
      <c r="W55" s="289"/>
      <c r="X55" s="289"/>
      <c r="AB55" s="289"/>
      <c r="AC55" s="289"/>
      <c r="AD55" s="238" t="s">
        <v>267</v>
      </c>
    </row>
    <row r="56" spans="1:30" s="233" customFormat="1" ht="12" x14ac:dyDescent="0.2">
      <c r="A56" s="387"/>
      <c r="B56" s="369"/>
      <c r="C56" s="247" t="s">
        <v>268</v>
      </c>
      <c r="D56" s="247"/>
      <c r="E56" s="247"/>
      <c r="F56" s="247"/>
      <c r="G56" s="247"/>
      <c r="H56" s="247"/>
      <c r="I56" s="247"/>
      <c r="J56" s="247"/>
      <c r="K56" s="247"/>
      <c r="L56" s="388">
        <v>350.9</v>
      </c>
      <c r="M56" s="389"/>
      <c r="N56" s="390"/>
      <c r="V56" s="282"/>
      <c r="W56" s="289"/>
      <c r="X56" s="289"/>
      <c r="AB56" s="289"/>
      <c r="AC56" s="289"/>
      <c r="AD56" s="238" t="s">
        <v>268</v>
      </c>
    </row>
    <row r="57" spans="1:30" s="233" customFormat="1" ht="12" x14ac:dyDescent="0.2">
      <c r="A57" s="387"/>
      <c r="B57" s="369"/>
      <c r="C57" s="247" t="s">
        <v>68</v>
      </c>
      <c r="D57" s="247"/>
      <c r="E57" s="247"/>
      <c r="F57" s="247"/>
      <c r="G57" s="247"/>
      <c r="H57" s="247"/>
      <c r="I57" s="247"/>
      <c r="J57" s="247"/>
      <c r="K57" s="247"/>
      <c r="L57" s="388"/>
      <c r="M57" s="389"/>
      <c r="N57" s="390"/>
      <c r="V57" s="282"/>
      <c r="W57" s="289"/>
      <c r="X57" s="289"/>
      <c r="AB57" s="289"/>
      <c r="AC57" s="289"/>
      <c r="AD57" s="238" t="s">
        <v>68</v>
      </c>
    </row>
    <row r="58" spans="1:30" s="233" customFormat="1" ht="12" x14ac:dyDescent="0.2">
      <c r="A58" s="387"/>
      <c r="B58" s="369"/>
      <c r="C58" s="247" t="s">
        <v>117</v>
      </c>
      <c r="D58" s="247"/>
      <c r="E58" s="247"/>
      <c r="F58" s="247"/>
      <c r="G58" s="247"/>
      <c r="H58" s="247"/>
      <c r="I58" s="247"/>
      <c r="J58" s="247"/>
      <c r="K58" s="247"/>
      <c r="L58" s="388">
        <v>67.34</v>
      </c>
      <c r="M58" s="389"/>
      <c r="N58" s="390"/>
      <c r="V58" s="282"/>
      <c r="W58" s="289"/>
      <c r="X58" s="289"/>
      <c r="AB58" s="289"/>
      <c r="AC58" s="289"/>
      <c r="AD58" s="238" t="s">
        <v>117</v>
      </c>
    </row>
    <row r="59" spans="1:30" s="233" customFormat="1" ht="12" x14ac:dyDescent="0.2">
      <c r="A59" s="387"/>
      <c r="B59" s="369"/>
      <c r="C59" s="247" t="s">
        <v>269</v>
      </c>
      <c r="D59" s="247"/>
      <c r="E59" s="247"/>
      <c r="F59" s="247"/>
      <c r="G59" s="247"/>
      <c r="H59" s="247"/>
      <c r="I59" s="247"/>
      <c r="J59" s="247"/>
      <c r="K59" s="247"/>
      <c r="L59" s="388">
        <v>183.22</v>
      </c>
      <c r="M59" s="389"/>
      <c r="N59" s="390"/>
      <c r="V59" s="282"/>
      <c r="W59" s="289"/>
      <c r="X59" s="289"/>
      <c r="AB59" s="289"/>
      <c r="AC59" s="289"/>
      <c r="AD59" s="238" t="s">
        <v>269</v>
      </c>
    </row>
    <row r="60" spans="1:30" s="233" customFormat="1" ht="12" x14ac:dyDescent="0.2">
      <c r="A60" s="387"/>
      <c r="B60" s="369"/>
      <c r="C60" s="247" t="s">
        <v>118</v>
      </c>
      <c r="D60" s="247"/>
      <c r="E60" s="247"/>
      <c r="F60" s="247"/>
      <c r="G60" s="247"/>
      <c r="H60" s="247"/>
      <c r="I60" s="247"/>
      <c r="J60" s="247"/>
      <c r="K60" s="247"/>
      <c r="L60" s="388">
        <v>64.650000000000006</v>
      </c>
      <c r="M60" s="389"/>
      <c r="N60" s="390"/>
      <c r="V60" s="282"/>
      <c r="W60" s="289"/>
      <c r="X60" s="289"/>
      <c r="AB60" s="289"/>
      <c r="AC60" s="289"/>
      <c r="AD60" s="238" t="s">
        <v>118</v>
      </c>
    </row>
    <row r="61" spans="1:30" s="233" customFormat="1" ht="12" x14ac:dyDescent="0.2">
      <c r="A61" s="387"/>
      <c r="B61" s="369"/>
      <c r="C61" s="247" t="s">
        <v>119</v>
      </c>
      <c r="D61" s="247"/>
      <c r="E61" s="247"/>
      <c r="F61" s="247"/>
      <c r="G61" s="247"/>
      <c r="H61" s="247"/>
      <c r="I61" s="247"/>
      <c r="J61" s="247"/>
      <c r="K61" s="247"/>
      <c r="L61" s="388">
        <v>35.69</v>
      </c>
      <c r="M61" s="389"/>
      <c r="N61" s="390"/>
      <c r="V61" s="282"/>
      <c r="W61" s="289"/>
      <c r="X61" s="289"/>
      <c r="AB61" s="289"/>
      <c r="AC61" s="289"/>
      <c r="AD61" s="238" t="s">
        <v>119</v>
      </c>
    </row>
    <row r="62" spans="1:30" s="233" customFormat="1" ht="12" x14ac:dyDescent="0.2">
      <c r="A62" s="387"/>
      <c r="B62" s="369"/>
      <c r="C62" s="247" t="s">
        <v>77</v>
      </c>
      <c r="D62" s="247"/>
      <c r="E62" s="247"/>
      <c r="F62" s="247"/>
      <c r="G62" s="247"/>
      <c r="H62" s="247"/>
      <c r="I62" s="247"/>
      <c r="J62" s="247"/>
      <c r="K62" s="247"/>
      <c r="L62" s="388">
        <v>67.34</v>
      </c>
      <c r="M62" s="389"/>
      <c r="N62" s="390"/>
      <c r="V62" s="282"/>
      <c r="W62" s="289"/>
      <c r="X62" s="289"/>
      <c r="AB62" s="289"/>
      <c r="AC62" s="289"/>
      <c r="AD62" s="238" t="s">
        <v>77</v>
      </c>
    </row>
    <row r="63" spans="1:30" s="233" customFormat="1" ht="12" x14ac:dyDescent="0.2">
      <c r="A63" s="387"/>
      <c r="B63" s="369"/>
      <c r="C63" s="247" t="s">
        <v>78</v>
      </c>
      <c r="D63" s="247"/>
      <c r="E63" s="247"/>
      <c r="F63" s="247"/>
      <c r="G63" s="247"/>
      <c r="H63" s="247"/>
      <c r="I63" s="247"/>
      <c r="J63" s="247"/>
      <c r="K63" s="247"/>
      <c r="L63" s="388">
        <v>64.650000000000006</v>
      </c>
      <c r="M63" s="389"/>
      <c r="N63" s="390"/>
      <c r="V63" s="282"/>
      <c r="W63" s="289"/>
      <c r="X63" s="289"/>
      <c r="AB63" s="289"/>
      <c r="AC63" s="289"/>
      <c r="AD63" s="238" t="s">
        <v>78</v>
      </c>
    </row>
    <row r="64" spans="1:30" s="233" customFormat="1" ht="12" x14ac:dyDescent="0.2">
      <c r="A64" s="387"/>
      <c r="B64" s="369"/>
      <c r="C64" s="247" t="s">
        <v>79</v>
      </c>
      <c r="D64" s="247"/>
      <c r="E64" s="247"/>
      <c r="F64" s="247"/>
      <c r="G64" s="247"/>
      <c r="H64" s="247"/>
      <c r="I64" s="247"/>
      <c r="J64" s="247"/>
      <c r="K64" s="247"/>
      <c r="L64" s="388">
        <v>35.69</v>
      </c>
      <c r="M64" s="389"/>
      <c r="N64" s="390"/>
      <c r="V64" s="282"/>
      <c r="W64" s="289"/>
      <c r="X64" s="289"/>
      <c r="AB64" s="289"/>
      <c r="AC64" s="289"/>
      <c r="AD64" s="238" t="s">
        <v>79</v>
      </c>
    </row>
    <row r="65" spans="1:31" s="233" customFormat="1" ht="12" x14ac:dyDescent="0.2">
      <c r="A65" s="387"/>
      <c r="B65" s="332"/>
      <c r="C65" s="391" t="s">
        <v>270</v>
      </c>
      <c r="D65" s="391"/>
      <c r="E65" s="391"/>
      <c r="F65" s="391"/>
      <c r="G65" s="391"/>
      <c r="H65" s="391"/>
      <c r="I65" s="391"/>
      <c r="J65" s="391"/>
      <c r="K65" s="391"/>
      <c r="L65" s="334">
        <v>350.9</v>
      </c>
      <c r="M65" s="335"/>
      <c r="N65" s="392"/>
      <c r="V65" s="282"/>
      <c r="W65" s="289"/>
      <c r="X65" s="289"/>
      <c r="AB65" s="289"/>
      <c r="AC65" s="289"/>
      <c r="AE65" s="289" t="s">
        <v>270</v>
      </c>
    </row>
    <row r="66" spans="1:31" s="233" customFormat="1" ht="12" x14ac:dyDescent="0.2">
      <c r="A66" s="356" t="s">
        <v>271</v>
      </c>
      <c r="B66" s="357"/>
      <c r="C66" s="357"/>
      <c r="D66" s="357"/>
      <c r="E66" s="357"/>
      <c r="F66" s="357"/>
      <c r="G66" s="357"/>
      <c r="H66" s="357"/>
      <c r="I66" s="357"/>
      <c r="J66" s="357"/>
      <c r="K66" s="357"/>
      <c r="L66" s="357"/>
      <c r="M66" s="357"/>
      <c r="N66" s="358"/>
      <c r="V66" s="282" t="s">
        <v>271</v>
      </c>
      <c r="W66" s="289"/>
      <c r="X66" s="289"/>
      <c r="AB66" s="289"/>
      <c r="AC66" s="289"/>
      <c r="AE66" s="289"/>
    </row>
    <row r="67" spans="1:31" s="233" customFormat="1" ht="21" x14ac:dyDescent="0.2">
      <c r="A67" s="362" t="s">
        <v>272</v>
      </c>
      <c r="B67" s="363" t="s">
        <v>99</v>
      </c>
      <c r="C67" s="364" t="s">
        <v>255</v>
      </c>
      <c r="D67" s="364"/>
      <c r="E67" s="364"/>
      <c r="F67" s="365" t="s">
        <v>101</v>
      </c>
      <c r="G67" s="365"/>
      <c r="H67" s="365"/>
      <c r="I67" s="365" t="s">
        <v>48</v>
      </c>
      <c r="J67" s="366">
        <v>670000</v>
      </c>
      <c r="K67" s="365"/>
      <c r="L67" s="366">
        <v>670000</v>
      </c>
      <c r="M67" s="365"/>
      <c r="N67" s="367"/>
      <c r="V67" s="282"/>
      <c r="W67" s="289"/>
      <c r="X67" s="289" t="s">
        <v>255</v>
      </c>
      <c r="AB67" s="289"/>
      <c r="AC67" s="289"/>
      <c r="AE67" s="289"/>
    </row>
    <row r="68" spans="1:31" s="233" customFormat="1" ht="12" x14ac:dyDescent="0.2">
      <c r="A68" s="377"/>
      <c r="B68" s="333"/>
      <c r="C68" s="246" t="s">
        <v>102</v>
      </c>
      <c r="D68" s="393"/>
      <c r="E68" s="393"/>
      <c r="F68" s="381"/>
      <c r="G68" s="381"/>
      <c r="H68" s="381"/>
      <c r="I68" s="381"/>
      <c r="J68" s="394"/>
      <c r="K68" s="381"/>
      <c r="L68" s="394"/>
      <c r="M68" s="395"/>
      <c r="N68" s="396"/>
      <c r="V68" s="282"/>
      <c r="W68" s="289"/>
      <c r="X68" s="289"/>
      <c r="AB68" s="289"/>
      <c r="AC68" s="289"/>
      <c r="AE68" s="289"/>
    </row>
    <row r="69" spans="1:31" s="233" customFormat="1" ht="1.5" customHeight="1" x14ac:dyDescent="0.2">
      <c r="A69" s="381"/>
      <c r="B69" s="333"/>
      <c r="C69" s="333"/>
      <c r="D69" s="333"/>
      <c r="E69" s="333"/>
      <c r="F69" s="381"/>
      <c r="G69" s="381"/>
      <c r="H69" s="381"/>
      <c r="I69" s="381"/>
      <c r="J69" s="332"/>
      <c r="K69" s="381"/>
      <c r="L69" s="332"/>
      <c r="M69" s="370"/>
      <c r="N69" s="332"/>
      <c r="V69" s="282"/>
      <c r="W69" s="289"/>
      <c r="X69" s="289"/>
      <c r="AB69" s="289"/>
      <c r="AC69" s="289"/>
      <c r="AE69" s="289"/>
    </row>
    <row r="70" spans="1:31" s="233" customFormat="1" ht="12" x14ac:dyDescent="0.2">
      <c r="A70" s="382"/>
      <c r="B70" s="383"/>
      <c r="C70" s="364" t="s">
        <v>273</v>
      </c>
      <c r="D70" s="364"/>
      <c r="E70" s="364"/>
      <c r="F70" s="364"/>
      <c r="G70" s="364"/>
      <c r="H70" s="364"/>
      <c r="I70" s="364"/>
      <c r="J70" s="364"/>
      <c r="K70" s="364"/>
      <c r="L70" s="384"/>
      <c r="M70" s="385"/>
      <c r="N70" s="386"/>
      <c r="V70" s="282"/>
      <c r="W70" s="289"/>
      <c r="X70" s="289"/>
      <c r="AB70" s="289"/>
      <c r="AC70" s="289" t="s">
        <v>273</v>
      </c>
      <c r="AE70" s="289"/>
    </row>
    <row r="71" spans="1:31" s="233" customFormat="1" ht="12" x14ac:dyDescent="0.2">
      <c r="A71" s="387"/>
      <c r="B71" s="369" t="s">
        <v>104</v>
      </c>
      <c r="C71" s="247" t="s">
        <v>105</v>
      </c>
      <c r="D71" s="247"/>
      <c r="E71" s="247"/>
      <c r="F71" s="247"/>
      <c r="G71" s="247"/>
      <c r="H71" s="247"/>
      <c r="I71" s="247"/>
      <c r="J71" s="247"/>
      <c r="K71" s="247"/>
      <c r="L71" s="388">
        <v>670000</v>
      </c>
      <c r="M71" s="389"/>
      <c r="N71" s="390"/>
      <c r="V71" s="282"/>
      <c r="W71" s="289"/>
      <c r="X71" s="289"/>
      <c r="AB71" s="289"/>
      <c r="AC71" s="289"/>
      <c r="AD71" s="238" t="s">
        <v>105</v>
      </c>
      <c r="AE71" s="289"/>
    </row>
    <row r="72" spans="1:31" s="233" customFormat="1" ht="12" x14ac:dyDescent="0.2">
      <c r="A72" s="387"/>
      <c r="B72" s="332"/>
      <c r="C72" s="391" t="s">
        <v>274</v>
      </c>
      <c r="D72" s="391"/>
      <c r="E72" s="391"/>
      <c r="F72" s="391"/>
      <c r="G72" s="391"/>
      <c r="H72" s="391"/>
      <c r="I72" s="391"/>
      <c r="J72" s="391"/>
      <c r="K72" s="391"/>
      <c r="L72" s="334">
        <v>670000</v>
      </c>
      <c r="M72" s="335"/>
      <c r="N72" s="392"/>
      <c r="V72" s="282"/>
      <c r="W72" s="289"/>
      <c r="X72" s="289"/>
      <c r="AB72" s="289"/>
      <c r="AC72" s="289"/>
      <c r="AE72" s="289" t="s">
        <v>274</v>
      </c>
    </row>
    <row r="73" spans="1:31" s="233" customFormat="1" ht="12" x14ac:dyDescent="0.2">
      <c r="A73" s="356" t="s">
        <v>275</v>
      </c>
      <c r="B73" s="357"/>
      <c r="C73" s="357"/>
      <c r="D73" s="357"/>
      <c r="E73" s="357"/>
      <c r="F73" s="357"/>
      <c r="G73" s="357"/>
      <c r="H73" s="357"/>
      <c r="I73" s="357"/>
      <c r="J73" s="357"/>
      <c r="K73" s="357"/>
      <c r="L73" s="357"/>
      <c r="M73" s="357"/>
      <c r="N73" s="358"/>
      <c r="V73" s="282" t="s">
        <v>275</v>
      </c>
      <c r="W73" s="289"/>
      <c r="X73" s="289"/>
      <c r="AB73" s="289"/>
      <c r="AC73" s="289"/>
      <c r="AE73" s="289"/>
    </row>
    <row r="74" spans="1:31" s="233" customFormat="1" ht="32.25" x14ac:dyDescent="0.2">
      <c r="A74" s="362" t="s">
        <v>104</v>
      </c>
      <c r="B74" s="363" t="s">
        <v>49</v>
      </c>
      <c r="C74" s="364" t="s">
        <v>50</v>
      </c>
      <c r="D74" s="364"/>
      <c r="E74" s="364"/>
      <c r="F74" s="365" t="s">
        <v>51</v>
      </c>
      <c r="G74" s="365"/>
      <c r="H74" s="365"/>
      <c r="I74" s="365" t="s">
        <v>224</v>
      </c>
      <c r="J74" s="366"/>
      <c r="K74" s="365"/>
      <c r="L74" s="366"/>
      <c r="M74" s="365"/>
      <c r="N74" s="367"/>
      <c r="V74" s="282"/>
      <c r="W74" s="289"/>
      <c r="X74" s="289" t="s">
        <v>50</v>
      </c>
      <c r="AB74" s="289"/>
      <c r="AC74" s="289"/>
      <c r="AE74" s="289"/>
    </row>
    <row r="75" spans="1:31" s="233" customFormat="1" ht="12" x14ac:dyDescent="0.2">
      <c r="A75" s="368"/>
      <c r="B75" s="369" t="s">
        <v>48</v>
      </c>
      <c r="C75" s="247" t="s">
        <v>52</v>
      </c>
      <c r="D75" s="247"/>
      <c r="E75" s="247"/>
      <c r="F75" s="370"/>
      <c r="G75" s="370"/>
      <c r="H75" s="370"/>
      <c r="I75" s="370"/>
      <c r="J75" s="371">
        <v>43.38</v>
      </c>
      <c r="K75" s="370"/>
      <c r="L75" s="371">
        <v>867.6</v>
      </c>
      <c r="M75" s="370"/>
      <c r="N75" s="372"/>
      <c r="V75" s="282"/>
      <c r="W75" s="289"/>
      <c r="X75" s="289"/>
      <c r="Y75" s="238" t="s">
        <v>52</v>
      </c>
      <c r="AB75" s="289"/>
      <c r="AC75" s="289"/>
      <c r="AE75" s="289"/>
    </row>
    <row r="76" spans="1:31" s="233" customFormat="1" ht="12" x14ac:dyDescent="0.2">
      <c r="A76" s="368"/>
      <c r="B76" s="369"/>
      <c r="C76" s="247" t="s">
        <v>53</v>
      </c>
      <c r="D76" s="247"/>
      <c r="E76" s="247"/>
      <c r="F76" s="370" t="s">
        <v>54</v>
      </c>
      <c r="G76" s="370" t="s">
        <v>55</v>
      </c>
      <c r="H76" s="370"/>
      <c r="I76" s="370" t="s">
        <v>240</v>
      </c>
      <c r="J76" s="371"/>
      <c r="K76" s="370"/>
      <c r="L76" s="371"/>
      <c r="M76" s="370"/>
      <c r="N76" s="372"/>
      <c r="V76" s="282"/>
      <c r="W76" s="289"/>
      <c r="X76" s="289"/>
      <c r="Z76" s="238" t="s">
        <v>53</v>
      </c>
      <c r="AB76" s="289"/>
      <c r="AC76" s="289"/>
      <c r="AE76" s="289"/>
    </row>
    <row r="77" spans="1:31" s="233" customFormat="1" ht="12" x14ac:dyDescent="0.2">
      <c r="A77" s="368"/>
      <c r="B77" s="369"/>
      <c r="C77" s="373" t="s">
        <v>56</v>
      </c>
      <c r="D77" s="373"/>
      <c r="E77" s="373"/>
      <c r="F77" s="374"/>
      <c r="G77" s="374"/>
      <c r="H77" s="374"/>
      <c r="I77" s="374"/>
      <c r="J77" s="375">
        <v>43.38</v>
      </c>
      <c r="K77" s="374"/>
      <c r="L77" s="375">
        <v>867.6</v>
      </c>
      <c r="M77" s="374"/>
      <c r="N77" s="376"/>
      <c r="V77" s="282"/>
      <c r="W77" s="289"/>
      <c r="X77" s="289"/>
      <c r="AA77" s="238" t="s">
        <v>56</v>
      </c>
      <c r="AB77" s="289"/>
      <c r="AC77" s="289"/>
      <c r="AE77" s="289"/>
    </row>
    <row r="78" spans="1:31" s="233" customFormat="1" ht="12" x14ac:dyDescent="0.2">
      <c r="A78" s="368"/>
      <c r="B78" s="369"/>
      <c r="C78" s="247" t="s">
        <v>57</v>
      </c>
      <c r="D78" s="247"/>
      <c r="E78" s="247"/>
      <c r="F78" s="370"/>
      <c r="G78" s="370"/>
      <c r="H78" s="370"/>
      <c r="I78" s="370"/>
      <c r="J78" s="371"/>
      <c r="K78" s="370"/>
      <c r="L78" s="371">
        <v>867.6</v>
      </c>
      <c r="M78" s="370"/>
      <c r="N78" s="372"/>
      <c r="V78" s="282"/>
      <c r="W78" s="289"/>
      <c r="X78" s="289"/>
      <c r="Z78" s="238" t="s">
        <v>57</v>
      </c>
      <c r="AB78" s="289"/>
      <c r="AC78" s="289"/>
      <c r="AE78" s="289"/>
    </row>
    <row r="79" spans="1:31" s="233" customFormat="1" ht="22.5" x14ac:dyDescent="0.2">
      <c r="A79" s="368"/>
      <c r="B79" s="369" t="s">
        <v>58</v>
      </c>
      <c r="C79" s="247" t="s">
        <v>59</v>
      </c>
      <c r="D79" s="247"/>
      <c r="E79" s="247"/>
      <c r="F79" s="370" t="s">
        <v>60</v>
      </c>
      <c r="G79" s="370" t="s">
        <v>61</v>
      </c>
      <c r="H79" s="370"/>
      <c r="I79" s="370" t="s">
        <v>61</v>
      </c>
      <c r="J79" s="371"/>
      <c r="K79" s="370"/>
      <c r="L79" s="371">
        <v>650.70000000000005</v>
      </c>
      <c r="M79" s="370"/>
      <c r="N79" s="372"/>
      <c r="V79" s="282"/>
      <c r="W79" s="289"/>
      <c r="X79" s="289"/>
      <c r="Z79" s="238" t="s">
        <v>59</v>
      </c>
      <c r="AB79" s="289"/>
      <c r="AC79" s="289"/>
      <c r="AE79" s="289"/>
    </row>
    <row r="80" spans="1:31" s="233" customFormat="1" ht="22.5" x14ac:dyDescent="0.2">
      <c r="A80" s="368"/>
      <c r="B80" s="369" t="s">
        <v>62</v>
      </c>
      <c r="C80" s="247" t="s">
        <v>63</v>
      </c>
      <c r="D80" s="247"/>
      <c r="E80" s="247"/>
      <c r="F80" s="370" t="s">
        <v>60</v>
      </c>
      <c r="G80" s="370" t="s">
        <v>64</v>
      </c>
      <c r="H80" s="370"/>
      <c r="I80" s="370" t="s">
        <v>64</v>
      </c>
      <c r="J80" s="371"/>
      <c r="K80" s="370"/>
      <c r="L80" s="371">
        <v>312.33999999999997</v>
      </c>
      <c r="M80" s="370"/>
      <c r="N80" s="372"/>
      <c r="V80" s="282"/>
      <c r="W80" s="289"/>
      <c r="X80" s="289"/>
      <c r="Z80" s="238" t="s">
        <v>63</v>
      </c>
      <c r="AB80" s="289"/>
      <c r="AC80" s="289"/>
      <c r="AE80" s="289"/>
    </row>
    <row r="81" spans="1:31" s="233" customFormat="1" ht="12" x14ac:dyDescent="0.2">
      <c r="A81" s="377"/>
      <c r="B81" s="333"/>
      <c r="C81" s="364" t="s">
        <v>65</v>
      </c>
      <c r="D81" s="364"/>
      <c r="E81" s="364"/>
      <c r="F81" s="365"/>
      <c r="G81" s="365"/>
      <c r="H81" s="365"/>
      <c r="I81" s="365"/>
      <c r="J81" s="366"/>
      <c r="K81" s="365"/>
      <c r="L81" s="366">
        <v>1830.64</v>
      </c>
      <c r="M81" s="374"/>
      <c r="N81" s="367"/>
      <c r="V81" s="282"/>
      <c r="W81" s="289"/>
      <c r="X81" s="289"/>
      <c r="AB81" s="289" t="s">
        <v>65</v>
      </c>
      <c r="AC81" s="289"/>
      <c r="AE81" s="289"/>
    </row>
    <row r="82" spans="1:31" s="233" customFormat="1" ht="1.5" customHeight="1" x14ac:dyDescent="0.2">
      <c r="A82" s="381"/>
      <c r="B82" s="333"/>
      <c r="C82" s="333"/>
      <c r="D82" s="333"/>
      <c r="E82" s="333"/>
      <c r="F82" s="381"/>
      <c r="G82" s="381"/>
      <c r="H82" s="381"/>
      <c r="I82" s="381"/>
      <c r="J82" s="332"/>
      <c r="K82" s="381"/>
      <c r="L82" s="332"/>
      <c r="M82" s="370"/>
      <c r="N82" s="332"/>
      <c r="V82" s="282"/>
      <c r="W82" s="289"/>
      <c r="X82" s="289"/>
      <c r="AB82" s="289"/>
      <c r="AC82" s="289"/>
      <c r="AE82" s="289"/>
    </row>
    <row r="83" spans="1:31" s="233" customFormat="1" ht="12" x14ac:dyDescent="0.2">
      <c r="A83" s="382"/>
      <c r="B83" s="383"/>
      <c r="C83" s="364" t="s">
        <v>276</v>
      </c>
      <c r="D83" s="364"/>
      <c r="E83" s="364"/>
      <c r="F83" s="364"/>
      <c r="G83" s="364"/>
      <c r="H83" s="364"/>
      <c r="I83" s="364"/>
      <c r="J83" s="364"/>
      <c r="K83" s="364"/>
      <c r="L83" s="384"/>
      <c r="M83" s="385"/>
      <c r="N83" s="386"/>
      <c r="V83" s="282"/>
      <c r="W83" s="289"/>
      <c r="X83" s="289"/>
      <c r="AB83" s="289"/>
      <c r="AC83" s="289" t="s">
        <v>276</v>
      </c>
      <c r="AE83" s="289"/>
    </row>
    <row r="84" spans="1:31" s="233" customFormat="1" ht="12" x14ac:dyDescent="0.2">
      <c r="A84" s="387"/>
      <c r="B84" s="369"/>
      <c r="C84" s="247" t="s">
        <v>67</v>
      </c>
      <c r="D84" s="247"/>
      <c r="E84" s="247"/>
      <c r="F84" s="247"/>
      <c r="G84" s="247"/>
      <c r="H84" s="247"/>
      <c r="I84" s="247"/>
      <c r="J84" s="247"/>
      <c r="K84" s="247"/>
      <c r="L84" s="388">
        <v>867.6</v>
      </c>
      <c r="M84" s="389"/>
      <c r="N84" s="390"/>
      <c r="V84" s="282"/>
      <c r="W84" s="289"/>
      <c r="X84" s="289"/>
      <c r="AB84" s="289"/>
      <c r="AC84" s="289"/>
      <c r="AD84" s="238" t="s">
        <v>67</v>
      </c>
      <c r="AE84" s="289"/>
    </row>
    <row r="85" spans="1:31" s="233" customFormat="1" ht="12" x14ac:dyDescent="0.2">
      <c r="A85" s="387"/>
      <c r="B85" s="369"/>
      <c r="C85" s="247" t="s">
        <v>68</v>
      </c>
      <c r="D85" s="247"/>
      <c r="E85" s="247"/>
      <c r="F85" s="247"/>
      <c r="G85" s="247"/>
      <c r="H85" s="247"/>
      <c r="I85" s="247"/>
      <c r="J85" s="247"/>
      <c r="K85" s="247"/>
      <c r="L85" s="388"/>
      <c r="M85" s="389"/>
      <c r="N85" s="390"/>
      <c r="V85" s="282"/>
      <c r="W85" s="289"/>
      <c r="X85" s="289"/>
      <c r="AB85" s="289"/>
      <c r="AC85" s="289"/>
      <c r="AD85" s="238" t="s">
        <v>68</v>
      </c>
      <c r="AE85" s="289"/>
    </row>
    <row r="86" spans="1:31" s="233" customFormat="1" ht="12" x14ac:dyDescent="0.2">
      <c r="A86" s="387"/>
      <c r="B86" s="369"/>
      <c r="C86" s="247" t="s">
        <v>69</v>
      </c>
      <c r="D86" s="247"/>
      <c r="E86" s="247"/>
      <c r="F86" s="247"/>
      <c r="G86" s="247"/>
      <c r="H86" s="247"/>
      <c r="I86" s="247"/>
      <c r="J86" s="247"/>
      <c r="K86" s="247"/>
      <c r="L86" s="388">
        <v>867.6</v>
      </c>
      <c r="M86" s="389"/>
      <c r="N86" s="390"/>
      <c r="V86" s="282"/>
      <c r="W86" s="289"/>
      <c r="X86" s="289"/>
      <c r="AB86" s="289"/>
      <c r="AC86" s="289"/>
      <c r="AD86" s="238" t="s">
        <v>69</v>
      </c>
      <c r="AE86" s="289"/>
    </row>
    <row r="87" spans="1:31" s="233" customFormat="1" ht="12" x14ac:dyDescent="0.2">
      <c r="A87" s="387"/>
      <c r="B87" s="369"/>
      <c r="C87" s="247" t="s">
        <v>70</v>
      </c>
      <c r="D87" s="247"/>
      <c r="E87" s="247"/>
      <c r="F87" s="247"/>
      <c r="G87" s="247"/>
      <c r="H87" s="247"/>
      <c r="I87" s="247"/>
      <c r="J87" s="247"/>
      <c r="K87" s="247"/>
      <c r="L87" s="388">
        <v>1830.64</v>
      </c>
      <c r="M87" s="389"/>
      <c r="N87" s="390"/>
      <c r="V87" s="282"/>
      <c r="W87" s="289"/>
      <c r="X87" s="289"/>
      <c r="AB87" s="289"/>
      <c r="AC87" s="289"/>
      <c r="AD87" s="238" t="s">
        <v>70</v>
      </c>
      <c r="AE87" s="289"/>
    </row>
    <row r="88" spans="1:31" s="233" customFormat="1" ht="12" x14ac:dyDescent="0.2">
      <c r="A88" s="387"/>
      <c r="B88" s="369"/>
      <c r="C88" s="247" t="s">
        <v>72</v>
      </c>
      <c r="D88" s="247"/>
      <c r="E88" s="247"/>
      <c r="F88" s="247"/>
      <c r="G88" s="247"/>
      <c r="H88" s="247"/>
      <c r="I88" s="247"/>
      <c r="J88" s="247"/>
      <c r="K88" s="247"/>
      <c r="L88" s="388">
        <v>1830.64</v>
      </c>
      <c r="M88" s="389"/>
      <c r="N88" s="390"/>
      <c r="V88" s="282"/>
      <c r="W88" s="289"/>
      <c r="X88" s="289"/>
      <c r="AB88" s="289"/>
      <c r="AC88" s="289"/>
      <c r="AD88" s="238" t="s">
        <v>72</v>
      </c>
      <c r="AE88" s="289"/>
    </row>
    <row r="89" spans="1:31" s="233" customFormat="1" ht="12" x14ac:dyDescent="0.2">
      <c r="A89" s="387"/>
      <c r="B89" s="369"/>
      <c r="C89" s="247" t="s">
        <v>73</v>
      </c>
      <c r="D89" s="247"/>
      <c r="E89" s="247"/>
      <c r="F89" s="247"/>
      <c r="G89" s="247"/>
      <c r="H89" s="247"/>
      <c r="I89" s="247"/>
      <c r="J89" s="247"/>
      <c r="K89" s="247"/>
      <c r="L89" s="388"/>
      <c r="M89" s="389"/>
      <c r="N89" s="390"/>
      <c r="V89" s="282"/>
      <c r="W89" s="289"/>
      <c r="X89" s="289"/>
      <c r="AB89" s="289"/>
      <c r="AC89" s="289"/>
      <c r="AD89" s="238" t="s">
        <v>73</v>
      </c>
      <c r="AE89" s="289"/>
    </row>
    <row r="90" spans="1:31" s="233" customFormat="1" ht="12" x14ac:dyDescent="0.2">
      <c r="A90" s="387"/>
      <c r="B90" s="369"/>
      <c r="C90" s="247" t="s">
        <v>74</v>
      </c>
      <c r="D90" s="247"/>
      <c r="E90" s="247"/>
      <c r="F90" s="247"/>
      <c r="G90" s="247"/>
      <c r="H90" s="247"/>
      <c r="I90" s="247"/>
      <c r="J90" s="247"/>
      <c r="K90" s="247"/>
      <c r="L90" s="388">
        <v>867.6</v>
      </c>
      <c r="M90" s="389"/>
      <c r="N90" s="390"/>
      <c r="V90" s="282"/>
      <c r="W90" s="289"/>
      <c r="X90" s="289"/>
      <c r="AB90" s="289"/>
      <c r="AC90" s="289"/>
      <c r="AD90" s="238" t="s">
        <v>74</v>
      </c>
      <c r="AE90" s="289"/>
    </row>
    <row r="91" spans="1:31" s="233" customFormat="1" ht="12" x14ac:dyDescent="0.2">
      <c r="A91" s="387"/>
      <c r="B91" s="369"/>
      <c r="C91" s="247" t="s">
        <v>75</v>
      </c>
      <c r="D91" s="247"/>
      <c r="E91" s="247"/>
      <c r="F91" s="247"/>
      <c r="G91" s="247"/>
      <c r="H91" s="247"/>
      <c r="I91" s="247"/>
      <c r="J91" s="247"/>
      <c r="K91" s="247"/>
      <c r="L91" s="388">
        <v>650.70000000000005</v>
      </c>
      <c r="M91" s="389"/>
      <c r="N91" s="390"/>
      <c r="V91" s="282"/>
      <c r="W91" s="289"/>
      <c r="X91" s="289"/>
      <c r="AB91" s="289"/>
      <c r="AC91" s="289"/>
      <c r="AD91" s="238" t="s">
        <v>75</v>
      </c>
      <c r="AE91" s="289"/>
    </row>
    <row r="92" spans="1:31" s="233" customFormat="1" ht="12" x14ac:dyDescent="0.2">
      <c r="A92" s="387"/>
      <c r="B92" s="369"/>
      <c r="C92" s="247" t="s">
        <v>76</v>
      </c>
      <c r="D92" s="247"/>
      <c r="E92" s="247"/>
      <c r="F92" s="247"/>
      <c r="G92" s="247"/>
      <c r="H92" s="247"/>
      <c r="I92" s="247"/>
      <c r="J92" s="247"/>
      <c r="K92" s="247"/>
      <c r="L92" s="388">
        <v>312.33999999999997</v>
      </c>
      <c r="M92" s="389"/>
      <c r="N92" s="390"/>
      <c r="V92" s="282"/>
      <c r="W92" s="289"/>
      <c r="X92" s="289"/>
      <c r="AB92" s="289"/>
      <c r="AC92" s="289"/>
      <c r="AD92" s="238" t="s">
        <v>76</v>
      </c>
      <c r="AE92" s="289"/>
    </row>
    <row r="93" spans="1:31" s="233" customFormat="1" ht="12" x14ac:dyDescent="0.2">
      <c r="A93" s="387"/>
      <c r="B93" s="369"/>
      <c r="C93" s="247" t="s">
        <v>77</v>
      </c>
      <c r="D93" s="247"/>
      <c r="E93" s="247"/>
      <c r="F93" s="247"/>
      <c r="G93" s="247"/>
      <c r="H93" s="247"/>
      <c r="I93" s="247"/>
      <c r="J93" s="247"/>
      <c r="K93" s="247"/>
      <c r="L93" s="388">
        <v>867.6</v>
      </c>
      <c r="M93" s="389"/>
      <c r="N93" s="390"/>
      <c r="V93" s="282"/>
      <c r="W93" s="289"/>
      <c r="X93" s="289"/>
      <c r="AB93" s="289"/>
      <c r="AC93" s="289"/>
      <c r="AD93" s="238" t="s">
        <v>77</v>
      </c>
      <c r="AE93" s="289"/>
    </row>
    <row r="94" spans="1:31" s="233" customFormat="1" ht="12" x14ac:dyDescent="0.2">
      <c r="A94" s="387"/>
      <c r="B94" s="369"/>
      <c r="C94" s="247" t="s">
        <v>78</v>
      </c>
      <c r="D94" s="247"/>
      <c r="E94" s="247"/>
      <c r="F94" s="247"/>
      <c r="G94" s="247"/>
      <c r="H94" s="247"/>
      <c r="I94" s="247"/>
      <c r="J94" s="247"/>
      <c r="K94" s="247"/>
      <c r="L94" s="388">
        <v>650.70000000000005</v>
      </c>
      <c r="M94" s="389"/>
      <c r="N94" s="390"/>
      <c r="V94" s="282"/>
      <c r="W94" s="289"/>
      <c r="X94" s="289"/>
      <c r="AB94" s="289"/>
      <c r="AC94" s="289"/>
      <c r="AD94" s="238" t="s">
        <v>78</v>
      </c>
      <c r="AE94" s="289"/>
    </row>
    <row r="95" spans="1:31" s="233" customFormat="1" ht="12" x14ac:dyDescent="0.2">
      <c r="A95" s="387"/>
      <c r="B95" s="369"/>
      <c r="C95" s="247" t="s">
        <v>79</v>
      </c>
      <c r="D95" s="247"/>
      <c r="E95" s="247"/>
      <c r="F95" s="247"/>
      <c r="G95" s="247"/>
      <c r="H95" s="247"/>
      <c r="I95" s="247"/>
      <c r="J95" s="247"/>
      <c r="K95" s="247"/>
      <c r="L95" s="388">
        <v>312.33999999999997</v>
      </c>
      <c r="M95" s="389"/>
      <c r="N95" s="390"/>
      <c r="V95" s="282"/>
      <c r="W95" s="289"/>
      <c r="X95" s="289"/>
      <c r="AB95" s="289"/>
      <c r="AC95" s="289"/>
      <c r="AD95" s="238" t="s">
        <v>79</v>
      </c>
      <c r="AE95" s="289"/>
    </row>
    <row r="96" spans="1:31" s="233" customFormat="1" ht="12" x14ac:dyDescent="0.2">
      <c r="A96" s="387"/>
      <c r="B96" s="332"/>
      <c r="C96" s="391" t="s">
        <v>277</v>
      </c>
      <c r="D96" s="391"/>
      <c r="E96" s="391"/>
      <c r="F96" s="391"/>
      <c r="G96" s="391"/>
      <c r="H96" s="391"/>
      <c r="I96" s="391"/>
      <c r="J96" s="391"/>
      <c r="K96" s="391"/>
      <c r="L96" s="334">
        <v>1830.64</v>
      </c>
      <c r="M96" s="335"/>
      <c r="N96" s="392"/>
      <c r="V96" s="282"/>
      <c r="W96" s="289"/>
      <c r="X96" s="289"/>
      <c r="AB96" s="289"/>
      <c r="AC96" s="289"/>
      <c r="AE96" s="289" t="s">
        <v>277</v>
      </c>
    </row>
    <row r="97" spans="1:33" s="233" customFormat="1" ht="2.25" customHeight="1" x14ac:dyDescent="0.2"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397"/>
      <c r="M97" s="398"/>
      <c r="N97" s="399"/>
    </row>
    <row r="98" spans="1:33" s="233" customFormat="1" x14ac:dyDescent="0.2">
      <c r="A98" s="382"/>
      <c r="B98" s="383"/>
      <c r="C98" s="364" t="s">
        <v>66</v>
      </c>
      <c r="D98" s="364"/>
      <c r="E98" s="364"/>
      <c r="F98" s="364"/>
      <c r="G98" s="364"/>
      <c r="H98" s="364"/>
      <c r="I98" s="364"/>
      <c r="J98" s="364"/>
      <c r="K98" s="364"/>
      <c r="L98" s="384"/>
      <c r="M98" s="400"/>
      <c r="N98" s="386"/>
      <c r="AF98" s="289" t="s">
        <v>66</v>
      </c>
    </row>
    <row r="99" spans="1:33" s="233" customFormat="1" x14ac:dyDescent="0.2">
      <c r="A99" s="387"/>
      <c r="B99" s="369"/>
      <c r="C99" s="247" t="s">
        <v>67</v>
      </c>
      <c r="D99" s="247"/>
      <c r="E99" s="247"/>
      <c r="F99" s="247"/>
      <c r="G99" s="247"/>
      <c r="H99" s="247"/>
      <c r="I99" s="247"/>
      <c r="J99" s="247"/>
      <c r="K99" s="247"/>
      <c r="L99" s="388">
        <v>1118.1600000000001</v>
      </c>
      <c r="M99" s="401"/>
      <c r="N99" s="390"/>
      <c r="AF99" s="289"/>
      <c r="AG99" s="238" t="s">
        <v>67</v>
      </c>
    </row>
    <row r="100" spans="1:33" s="233" customFormat="1" x14ac:dyDescent="0.2">
      <c r="A100" s="387"/>
      <c r="B100" s="369"/>
      <c r="C100" s="247" t="s">
        <v>68</v>
      </c>
      <c r="D100" s="247"/>
      <c r="E100" s="247"/>
      <c r="F100" s="247"/>
      <c r="G100" s="247"/>
      <c r="H100" s="247"/>
      <c r="I100" s="247"/>
      <c r="J100" s="247"/>
      <c r="K100" s="247"/>
      <c r="L100" s="388"/>
      <c r="M100" s="401"/>
      <c r="N100" s="390"/>
      <c r="AF100" s="289"/>
      <c r="AG100" s="238" t="s">
        <v>68</v>
      </c>
    </row>
    <row r="101" spans="1:33" s="233" customFormat="1" x14ac:dyDescent="0.2">
      <c r="A101" s="387"/>
      <c r="B101" s="369"/>
      <c r="C101" s="247" t="s">
        <v>69</v>
      </c>
      <c r="D101" s="247"/>
      <c r="E101" s="247"/>
      <c r="F101" s="247"/>
      <c r="G101" s="247"/>
      <c r="H101" s="247"/>
      <c r="I101" s="247"/>
      <c r="J101" s="247"/>
      <c r="K101" s="247"/>
      <c r="L101" s="388">
        <v>934.94</v>
      </c>
      <c r="M101" s="401"/>
      <c r="N101" s="390"/>
      <c r="AF101" s="289"/>
      <c r="AG101" s="238" t="s">
        <v>69</v>
      </c>
    </row>
    <row r="102" spans="1:33" s="233" customFormat="1" x14ac:dyDescent="0.2">
      <c r="A102" s="387"/>
      <c r="B102" s="369"/>
      <c r="C102" s="247" t="s">
        <v>267</v>
      </c>
      <c r="D102" s="247"/>
      <c r="E102" s="247"/>
      <c r="F102" s="247"/>
      <c r="G102" s="247"/>
      <c r="H102" s="247"/>
      <c r="I102" s="247"/>
      <c r="J102" s="247"/>
      <c r="K102" s="247"/>
      <c r="L102" s="388">
        <v>183.22</v>
      </c>
      <c r="M102" s="401"/>
      <c r="N102" s="390"/>
      <c r="AF102" s="289"/>
      <c r="AG102" s="238" t="s">
        <v>267</v>
      </c>
    </row>
    <row r="103" spans="1:33" s="233" customFormat="1" x14ac:dyDescent="0.2">
      <c r="A103" s="387"/>
      <c r="B103" s="369" t="s">
        <v>48</v>
      </c>
      <c r="C103" s="247" t="s">
        <v>268</v>
      </c>
      <c r="D103" s="247"/>
      <c r="E103" s="247"/>
      <c r="F103" s="247"/>
      <c r="G103" s="247"/>
      <c r="H103" s="247"/>
      <c r="I103" s="247"/>
      <c r="J103" s="247"/>
      <c r="K103" s="247"/>
      <c r="L103" s="388">
        <v>350.9</v>
      </c>
      <c r="M103" s="401" t="s">
        <v>278</v>
      </c>
      <c r="N103" s="390">
        <v>4593</v>
      </c>
      <c r="AF103" s="289"/>
      <c r="AG103" s="238" t="s">
        <v>268</v>
      </c>
    </row>
    <row r="104" spans="1:33" s="233" customFormat="1" x14ac:dyDescent="0.2">
      <c r="A104" s="387"/>
      <c r="B104" s="369"/>
      <c r="C104" s="247" t="s">
        <v>68</v>
      </c>
      <c r="D104" s="247"/>
      <c r="E104" s="247"/>
      <c r="F104" s="247"/>
      <c r="G104" s="247"/>
      <c r="H104" s="247"/>
      <c r="I104" s="247"/>
      <c r="J104" s="247"/>
      <c r="K104" s="247"/>
      <c r="L104" s="388"/>
      <c r="M104" s="401"/>
      <c r="N104" s="390"/>
      <c r="AF104" s="289"/>
      <c r="AG104" s="238" t="s">
        <v>68</v>
      </c>
    </row>
    <row r="105" spans="1:33" s="233" customFormat="1" x14ac:dyDescent="0.2">
      <c r="A105" s="387"/>
      <c r="B105" s="369"/>
      <c r="C105" s="247" t="s">
        <v>117</v>
      </c>
      <c r="D105" s="247"/>
      <c r="E105" s="247"/>
      <c r="F105" s="247"/>
      <c r="G105" s="247"/>
      <c r="H105" s="247"/>
      <c r="I105" s="247"/>
      <c r="J105" s="247"/>
      <c r="K105" s="247"/>
      <c r="L105" s="388">
        <v>67.34</v>
      </c>
      <c r="M105" s="401"/>
      <c r="N105" s="390"/>
      <c r="AF105" s="289"/>
      <c r="AG105" s="238" t="s">
        <v>117</v>
      </c>
    </row>
    <row r="106" spans="1:33" s="233" customFormat="1" x14ac:dyDescent="0.2">
      <c r="A106" s="387"/>
      <c r="B106" s="369"/>
      <c r="C106" s="247" t="s">
        <v>269</v>
      </c>
      <c r="D106" s="247"/>
      <c r="E106" s="247"/>
      <c r="F106" s="247"/>
      <c r="G106" s="247"/>
      <c r="H106" s="247"/>
      <c r="I106" s="247"/>
      <c r="J106" s="247"/>
      <c r="K106" s="247"/>
      <c r="L106" s="388">
        <v>183.22</v>
      </c>
      <c r="M106" s="401"/>
      <c r="N106" s="390"/>
      <c r="AF106" s="289"/>
      <c r="AG106" s="238" t="s">
        <v>269</v>
      </c>
    </row>
    <row r="107" spans="1:33" s="233" customFormat="1" x14ac:dyDescent="0.2">
      <c r="A107" s="387"/>
      <c r="B107" s="369"/>
      <c r="C107" s="247" t="s">
        <v>118</v>
      </c>
      <c r="D107" s="247"/>
      <c r="E107" s="247"/>
      <c r="F107" s="247"/>
      <c r="G107" s="247"/>
      <c r="H107" s="247"/>
      <c r="I107" s="247"/>
      <c r="J107" s="247"/>
      <c r="K107" s="247"/>
      <c r="L107" s="388">
        <v>64.650000000000006</v>
      </c>
      <c r="M107" s="401"/>
      <c r="N107" s="390"/>
      <c r="AF107" s="289"/>
      <c r="AG107" s="238" t="s">
        <v>118</v>
      </c>
    </row>
    <row r="108" spans="1:33" s="233" customFormat="1" x14ac:dyDescent="0.2">
      <c r="A108" s="387"/>
      <c r="B108" s="369"/>
      <c r="C108" s="247" t="s">
        <v>119</v>
      </c>
      <c r="D108" s="247"/>
      <c r="E108" s="247"/>
      <c r="F108" s="247"/>
      <c r="G108" s="247"/>
      <c r="H108" s="247"/>
      <c r="I108" s="247"/>
      <c r="J108" s="247"/>
      <c r="K108" s="247"/>
      <c r="L108" s="388">
        <v>35.69</v>
      </c>
      <c r="M108" s="401"/>
      <c r="N108" s="390"/>
      <c r="AF108" s="289"/>
      <c r="AG108" s="238" t="s">
        <v>119</v>
      </c>
    </row>
    <row r="109" spans="1:33" s="233" customFormat="1" x14ac:dyDescent="0.2">
      <c r="A109" s="387"/>
      <c r="B109" s="369" t="s">
        <v>104</v>
      </c>
      <c r="C109" s="247" t="s">
        <v>105</v>
      </c>
      <c r="D109" s="247"/>
      <c r="E109" s="247"/>
      <c r="F109" s="247"/>
      <c r="G109" s="247"/>
      <c r="H109" s="247"/>
      <c r="I109" s="247"/>
      <c r="J109" s="247"/>
      <c r="K109" s="247"/>
      <c r="L109" s="388">
        <v>670000</v>
      </c>
      <c r="M109" s="401"/>
      <c r="N109" s="390">
        <v>670000</v>
      </c>
      <c r="AF109" s="289"/>
      <c r="AG109" s="238" t="s">
        <v>105</v>
      </c>
    </row>
    <row r="110" spans="1:33" s="233" customFormat="1" x14ac:dyDescent="0.2">
      <c r="A110" s="387"/>
      <c r="B110" s="369"/>
      <c r="C110" s="247" t="s">
        <v>70</v>
      </c>
      <c r="D110" s="247"/>
      <c r="E110" s="247"/>
      <c r="F110" s="247"/>
      <c r="G110" s="247"/>
      <c r="H110" s="247"/>
      <c r="I110" s="247"/>
      <c r="J110" s="247"/>
      <c r="K110" s="247"/>
      <c r="L110" s="388">
        <v>1830.64</v>
      </c>
      <c r="M110" s="401"/>
      <c r="N110" s="390">
        <v>70095</v>
      </c>
      <c r="AF110" s="289"/>
      <c r="AG110" s="238" t="s">
        <v>70</v>
      </c>
    </row>
    <row r="111" spans="1:33" s="233" customFormat="1" x14ac:dyDescent="0.2">
      <c r="A111" s="387"/>
      <c r="B111" s="369" t="s">
        <v>71</v>
      </c>
      <c r="C111" s="247" t="s">
        <v>72</v>
      </c>
      <c r="D111" s="247"/>
      <c r="E111" s="247"/>
      <c r="F111" s="247"/>
      <c r="G111" s="247"/>
      <c r="H111" s="247"/>
      <c r="I111" s="247"/>
      <c r="J111" s="247"/>
      <c r="K111" s="247"/>
      <c r="L111" s="388">
        <v>1830.64</v>
      </c>
      <c r="M111" s="401" t="s">
        <v>206</v>
      </c>
      <c r="N111" s="390">
        <v>70095</v>
      </c>
      <c r="AF111" s="289"/>
      <c r="AG111" s="238" t="s">
        <v>72</v>
      </c>
    </row>
    <row r="112" spans="1:33" s="233" customFormat="1" x14ac:dyDescent="0.2">
      <c r="A112" s="387"/>
      <c r="B112" s="369"/>
      <c r="C112" s="247" t="s">
        <v>73</v>
      </c>
      <c r="D112" s="247"/>
      <c r="E112" s="247"/>
      <c r="F112" s="247"/>
      <c r="G112" s="247"/>
      <c r="H112" s="247"/>
      <c r="I112" s="247"/>
      <c r="J112" s="247"/>
      <c r="K112" s="247"/>
      <c r="L112" s="388"/>
      <c r="M112" s="401"/>
      <c r="N112" s="390"/>
      <c r="AF112" s="289"/>
      <c r="AG112" s="238" t="s">
        <v>73</v>
      </c>
    </row>
    <row r="113" spans="1:35" x14ac:dyDescent="0.2">
      <c r="A113" s="387"/>
      <c r="B113" s="369"/>
      <c r="C113" s="247" t="s">
        <v>74</v>
      </c>
      <c r="D113" s="247"/>
      <c r="E113" s="247"/>
      <c r="F113" s="247"/>
      <c r="G113" s="247"/>
      <c r="H113" s="247"/>
      <c r="I113" s="247"/>
      <c r="J113" s="247"/>
      <c r="K113" s="247"/>
      <c r="L113" s="388">
        <v>867.6</v>
      </c>
      <c r="M113" s="401"/>
      <c r="N113" s="390"/>
      <c r="P113" s="233"/>
      <c r="Q113" s="233"/>
      <c r="R113" s="233"/>
      <c r="S113" s="233"/>
      <c r="T113" s="233"/>
      <c r="U113" s="233"/>
      <c r="V113" s="233"/>
      <c r="W113" s="233"/>
      <c r="X113" s="233"/>
      <c r="Y113" s="233"/>
      <c r="Z113" s="233"/>
      <c r="AA113" s="233"/>
      <c r="AB113" s="233"/>
      <c r="AC113" s="233"/>
      <c r="AD113" s="233"/>
      <c r="AE113" s="233"/>
      <c r="AF113" s="289"/>
      <c r="AG113" s="238" t="s">
        <v>74</v>
      </c>
      <c r="AH113" s="233"/>
      <c r="AI113" s="233"/>
    </row>
    <row r="114" spans="1:35" x14ac:dyDescent="0.2">
      <c r="A114" s="387"/>
      <c r="B114" s="369"/>
      <c r="C114" s="247" t="s">
        <v>75</v>
      </c>
      <c r="D114" s="247"/>
      <c r="E114" s="247"/>
      <c r="F114" s="247"/>
      <c r="G114" s="247"/>
      <c r="H114" s="247"/>
      <c r="I114" s="247"/>
      <c r="J114" s="247"/>
      <c r="K114" s="247"/>
      <c r="L114" s="388">
        <v>650.70000000000005</v>
      </c>
      <c r="M114" s="401"/>
      <c r="N114" s="390"/>
      <c r="P114" s="233"/>
      <c r="Q114" s="233"/>
      <c r="R114" s="233"/>
      <c r="S114" s="233"/>
      <c r="T114" s="233"/>
      <c r="U114" s="233"/>
      <c r="V114" s="233"/>
      <c r="W114" s="233"/>
      <c r="X114" s="233"/>
      <c r="Y114" s="233"/>
      <c r="Z114" s="233"/>
      <c r="AA114" s="233"/>
      <c r="AB114" s="233"/>
      <c r="AC114" s="233"/>
      <c r="AD114" s="233"/>
      <c r="AE114" s="233"/>
      <c r="AF114" s="289"/>
      <c r="AG114" s="238" t="s">
        <v>75</v>
      </c>
      <c r="AH114" s="233"/>
      <c r="AI114" s="233"/>
    </row>
    <row r="115" spans="1:35" x14ac:dyDescent="0.2">
      <c r="A115" s="387"/>
      <c r="B115" s="369"/>
      <c r="C115" s="247" t="s">
        <v>76</v>
      </c>
      <c r="D115" s="247"/>
      <c r="E115" s="247"/>
      <c r="F115" s="247"/>
      <c r="G115" s="247"/>
      <c r="H115" s="247"/>
      <c r="I115" s="247"/>
      <c r="J115" s="247"/>
      <c r="K115" s="247"/>
      <c r="L115" s="388">
        <v>312.33999999999997</v>
      </c>
      <c r="M115" s="401"/>
      <c r="N115" s="390"/>
      <c r="P115" s="233"/>
      <c r="Q115" s="233"/>
      <c r="R115" s="233"/>
      <c r="S115" s="233"/>
      <c r="T115" s="233"/>
      <c r="U115" s="233"/>
      <c r="V115" s="233"/>
      <c r="W115" s="233"/>
      <c r="X115" s="233"/>
      <c r="Y115" s="233"/>
      <c r="Z115" s="233"/>
      <c r="AA115" s="233"/>
      <c r="AB115" s="233"/>
      <c r="AC115" s="233"/>
      <c r="AD115" s="233"/>
      <c r="AE115" s="233"/>
      <c r="AF115" s="289"/>
      <c r="AG115" s="238" t="s">
        <v>76</v>
      </c>
      <c r="AH115" s="233"/>
      <c r="AI115" s="233"/>
    </row>
    <row r="116" spans="1:35" x14ac:dyDescent="0.2">
      <c r="A116" s="387"/>
      <c r="B116" s="332"/>
      <c r="C116" s="391" t="s">
        <v>233</v>
      </c>
      <c r="D116" s="391"/>
      <c r="E116" s="391"/>
      <c r="F116" s="391"/>
      <c r="G116" s="391"/>
      <c r="H116" s="391"/>
      <c r="I116" s="391"/>
      <c r="J116" s="391"/>
      <c r="K116" s="391"/>
      <c r="L116" s="334">
        <v>672181.54</v>
      </c>
      <c r="M116" s="402"/>
      <c r="N116" s="392">
        <v>744688</v>
      </c>
      <c r="P116" s="233"/>
      <c r="Q116" s="233"/>
      <c r="R116" s="233"/>
      <c r="S116" s="233"/>
      <c r="T116" s="233"/>
      <c r="U116" s="233"/>
      <c r="V116" s="233"/>
      <c r="W116" s="233"/>
      <c r="X116" s="233"/>
      <c r="Y116" s="233"/>
      <c r="Z116" s="233"/>
      <c r="AA116" s="233"/>
      <c r="AB116" s="233"/>
      <c r="AC116" s="233"/>
      <c r="AD116" s="233"/>
      <c r="AE116" s="233"/>
      <c r="AF116" s="289"/>
      <c r="AG116" s="233"/>
      <c r="AH116" s="289" t="s">
        <v>233</v>
      </c>
      <c r="AI116" s="233"/>
    </row>
    <row r="117" spans="1:35" x14ac:dyDescent="0.2">
      <c r="A117" s="387"/>
      <c r="B117" s="369"/>
      <c r="C117" s="247" t="s">
        <v>77</v>
      </c>
      <c r="D117" s="247"/>
      <c r="E117" s="247"/>
      <c r="F117" s="247"/>
      <c r="G117" s="247"/>
      <c r="H117" s="247"/>
      <c r="I117" s="247"/>
      <c r="J117" s="247"/>
      <c r="K117" s="247"/>
      <c r="L117" s="388">
        <v>934.94</v>
      </c>
      <c r="M117" s="401"/>
      <c r="N117" s="390"/>
      <c r="P117" s="233"/>
      <c r="Q117" s="233"/>
      <c r="R117" s="233"/>
      <c r="S117" s="233"/>
      <c r="T117" s="233"/>
      <c r="U117" s="233"/>
      <c r="V117" s="233"/>
      <c r="W117" s="233"/>
      <c r="X117" s="233"/>
      <c r="Y117" s="233"/>
      <c r="Z117" s="233"/>
      <c r="AA117" s="233"/>
      <c r="AB117" s="233"/>
      <c r="AC117" s="233"/>
      <c r="AD117" s="233"/>
      <c r="AE117" s="233"/>
      <c r="AF117" s="289"/>
      <c r="AG117" s="238" t="s">
        <v>77</v>
      </c>
      <c r="AH117" s="289"/>
      <c r="AI117" s="233"/>
    </row>
    <row r="118" spans="1:35" x14ac:dyDescent="0.2">
      <c r="A118" s="387"/>
      <c r="B118" s="369"/>
      <c r="C118" s="247" t="s">
        <v>78</v>
      </c>
      <c r="D118" s="247"/>
      <c r="E118" s="247"/>
      <c r="F118" s="247"/>
      <c r="G118" s="247"/>
      <c r="H118" s="247"/>
      <c r="I118" s="247"/>
      <c r="J118" s="247"/>
      <c r="K118" s="247"/>
      <c r="L118" s="388">
        <v>715.35</v>
      </c>
      <c r="M118" s="401"/>
      <c r="N118" s="390"/>
      <c r="P118" s="233"/>
      <c r="Q118" s="233"/>
      <c r="R118" s="233"/>
      <c r="S118" s="233"/>
      <c r="T118" s="233"/>
      <c r="U118" s="233"/>
      <c r="V118" s="233"/>
      <c r="W118" s="233"/>
      <c r="X118" s="233"/>
      <c r="Y118" s="233"/>
      <c r="Z118" s="233"/>
      <c r="AA118" s="233"/>
      <c r="AB118" s="233"/>
      <c r="AC118" s="233"/>
      <c r="AD118" s="233"/>
      <c r="AE118" s="233"/>
      <c r="AF118" s="289"/>
      <c r="AG118" s="238" t="s">
        <v>78</v>
      </c>
      <c r="AH118" s="289"/>
      <c r="AI118" s="233"/>
    </row>
    <row r="119" spans="1:35" x14ac:dyDescent="0.2">
      <c r="A119" s="387"/>
      <c r="B119" s="369"/>
      <c r="C119" s="247" t="s">
        <v>79</v>
      </c>
      <c r="D119" s="247"/>
      <c r="E119" s="247"/>
      <c r="F119" s="247"/>
      <c r="G119" s="247"/>
      <c r="H119" s="247"/>
      <c r="I119" s="247"/>
      <c r="J119" s="247"/>
      <c r="K119" s="247"/>
      <c r="L119" s="388">
        <v>348.03</v>
      </c>
      <c r="M119" s="401"/>
      <c r="N119" s="390"/>
      <c r="P119" s="233"/>
      <c r="Q119" s="233"/>
      <c r="R119" s="233"/>
      <c r="S119" s="233"/>
      <c r="T119" s="233"/>
      <c r="U119" s="233"/>
      <c r="V119" s="233"/>
      <c r="W119" s="233"/>
      <c r="X119" s="233"/>
      <c r="Y119" s="233"/>
      <c r="Z119" s="233"/>
      <c r="AA119" s="233"/>
      <c r="AB119" s="233"/>
      <c r="AC119" s="233"/>
      <c r="AD119" s="233"/>
      <c r="AE119" s="233"/>
      <c r="AF119" s="289"/>
      <c r="AG119" s="238" t="s">
        <v>79</v>
      </c>
      <c r="AH119" s="289"/>
      <c r="AI119" s="233"/>
    </row>
    <row r="120" spans="1:35" x14ac:dyDescent="0.2">
      <c r="A120" s="387"/>
      <c r="B120" s="332"/>
      <c r="C120" s="391" t="s">
        <v>234</v>
      </c>
      <c r="D120" s="391"/>
      <c r="E120" s="391"/>
      <c r="F120" s="391"/>
      <c r="G120" s="391"/>
      <c r="H120" s="391"/>
      <c r="I120" s="391"/>
      <c r="J120" s="391"/>
      <c r="K120" s="391"/>
      <c r="L120" s="334">
        <v>772218.92</v>
      </c>
      <c r="M120" s="402"/>
      <c r="N120" s="392">
        <v>855516</v>
      </c>
      <c r="P120" s="233"/>
      <c r="Q120" s="233"/>
      <c r="R120" s="233"/>
      <c r="S120" s="233"/>
      <c r="T120" s="233"/>
      <c r="U120" s="233"/>
      <c r="V120" s="233"/>
      <c r="W120" s="233"/>
      <c r="X120" s="233"/>
      <c r="Y120" s="233"/>
      <c r="Z120" s="233"/>
      <c r="AA120" s="233"/>
      <c r="AB120" s="233"/>
      <c r="AC120" s="233"/>
      <c r="AD120" s="233"/>
      <c r="AE120" s="233"/>
      <c r="AF120" s="289"/>
      <c r="AG120" s="233"/>
      <c r="AH120" s="289" t="s">
        <v>234</v>
      </c>
      <c r="AI120" s="233"/>
    </row>
    <row r="121" spans="1:35" x14ac:dyDescent="0.2">
      <c r="A121" s="387"/>
      <c r="B121" s="332"/>
      <c r="C121" s="391" t="s">
        <v>80</v>
      </c>
      <c r="D121" s="391"/>
      <c r="E121" s="391"/>
      <c r="F121" s="391"/>
      <c r="G121" s="391"/>
      <c r="H121" s="391"/>
      <c r="I121" s="391"/>
      <c r="J121" s="391"/>
      <c r="K121" s="391"/>
      <c r="L121" s="334">
        <v>772218.92</v>
      </c>
      <c r="M121" s="402"/>
      <c r="N121" s="403">
        <v>855516</v>
      </c>
      <c r="P121" s="233"/>
      <c r="Q121" s="233"/>
      <c r="R121" s="233"/>
      <c r="S121" s="233"/>
      <c r="T121" s="233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3"/>
      <c r="AF121" s="289"/>
      <c r="AG121" s="233"/>
      <c r="AH121" s="289"/>
      <c r="AI121" s="289" t="s">
        <v>80</v>
      </c>
    </row>
    <row r="122" spans="1:35" ht="1.5" customHeight="1" x14ac:dyDescent="0.2">
      <c r="B122" s="332"/>
      <c r="C122" s="333"/>
      <c r="D122" s="333"/>
      <c r="E122" s="333"/>
      <c r="F122" s="333"/>
      <c r="G122" s="333"/>
      <c r="H122" s="333"/>
      <c r="I122" s="333"/>
      <c r="J122" s="333"/>
      <c r="K122" s="333"/>
      <c r="L122" s="334"/>
      <c r="M122" s="335"/>
      <c r="N122" s="336"/>
      <c r="P122" s="233"/>
      <c r="Q122" s="233"/>
      <c r="R122" s="233"/>
      <c r="S122" s="233"/>
      <c r="T122" s="233"/>
      <c r="U122" s="233"/>
      <c r="V122" s="233"/>
      <c r="W122" s="233"/>
      <c r="X122" s="233"/>
      <c r="Y122" s="233"/>
      <c r="Z122" s="233"/>
      <c r="AA122" s="233"/>
      <c r="AB122" s="233"/>
      <c r="AC122" s="233"/>
      <c r="AD122" s="233"/>
      <c r="AE122" s="233"/>
      <c r="AF122" s="233"/>
      <c r="AG122" s="233"/>
      <c r="AH122" s="233"/>
      <c r="AI122" s="233"/>
    </row>
    <row r="123" spans="1:35" ht="53.25" customHeight="1" x14ac:dyDescent="0.2">
      <c r="A123" s="337"/>
      <c r="B123" s="337"/>
      <c r="C123" s="337"/>
      <c r="D123" s="337"/>
      <c r="E123" s="337"/>
      <c r="F123" s="337"/>
      <c r="G123" s="337"/>
      <c r="H123" s="337"/>
      <c r="I123" s="337"/>
      <c r="J123" s="337"/>
      <c r="K123" s="337"/>
      <c r="L123" s="337"/>
      <c r="M123" s="337"/>
      <c r="N123" s="337"/>
      <c r="P123" s="233"/>
      <c r="Q123" s="233"/>
      <c r="R123" s="233"/>
      <c r="S123" s="233"/>
      <c r="T123" s="233"/>
      <c r="U123" s="233"/>
      <c r="V123" s="233"/>
      <c r="W123" s="233"/>
      <c r="X123" s="233"/>
      <c r="Y123" s="233"/>
      <c r="Z123" s="233"/>
      <c r="AA123" s="233"/>
      <c r="AB123" s="233"/>
      <c r="AC123" s="233"/>
      <c r="AD123" s="233"/>
      <c r="AE123" s="233"/>
      <c r="AF123" s="233"/>
      <c r="AG123" s="233"/>
      <c r="AH123" s="233"/>
      <c r="AI123" s="233"/>
    </row>
    <row r="124" spans="1:35" x14ac:dyDescent="0.2">
      <c r="B124" s="338" t="s">
        <v>81</v>
      </c>
      <c r="C124" s="339"/>
      <c r="D124" s="339"/>
      <c r="E124" s="339"/>
      <c r="F124" s="339"/>
      <c r="G124" s="339"/>
      <c r="H124" s="339"/>
      <c r="I124" s="339"/>
      <c r="J124" s="339"/>
      <c r="K124" s="339"/>
      <c r="L124" s="339"/>
    </row>
    <row r="125" spans="1:35" ht="13.5" customHeight="1" x14ac:dyDescent="0.2">
      <c r="B125" s="234"/>
      <c r="C125" s="340" t="s">
        <v>82</v>
      </c>
      <c r="D125" s="340"/>
      <c r="E125" s="340"/>
      <c r="F125" s="340"/>
      <c r="G125" s="340"/>
      <c r="H125" s="340"/>
      <c r="I125" s="340"/>
      <c r="J125" s="340"/>
      <c r="K125" s="340"/>
      <c r="L125" s="340"/>
    </row>
    <row r="126" spans="1:35" ht="12.75" customHeight="1" x14ac:dyDescent="0.2">
      <c r="B126" s="338" t="s">
        <v>83</v>
      </c>
      <c r="C126" s="339"/>
      <c r="D126" s="339"/>
      <c r="E126" s="339"/>
      <c r="F126" s="339"/>
      <c r="G126" s="339"/>
      <c r="H126" s="339"/>
      <c r="I126" s="339"/>
      <c r="J126" s="339"/>
      <c r="K126" s="339"/>
      <c r="L126" s="339"/>
    </row>
    <row r="127" spans="1:35" ht="13.5" customHeight="1" x14ac:dyDescent="0.2">
      <c r="C127" s="340" t="s">
        <v>82</v>
      </c>
      <c r="D127" s="340"/>
      <c r="E127" s="340"/>
      <c r="F127" s="340"/>
      <c r="G127" s="340"/>
      <c r="H127" s="340"/>
      <c r="I127" s="340"/>
      <c r="J127" s="340"/>
      <c r="K127" s="340"/>
      <c r="L127" s="340"/>
    </row>
    <row r="129" spans="2:6" s="233" customFormat="1" x14ac:dyDescent="0.2">
      <c r="B129" s="341"/>
      <c r="D129" s="341"/>
      <c r="F129" s="341"/>
    </row>
  </sheetData>
  <mergeCells count="108">
    <mergeCell ref="C126:L126"/>
    <mergeCell ref="C127:L127"/>
    <mergeCell ref="C118:K118"/>
    <mergeCell ref="C119:K119"/>
    <mergeCell ref="C120:K120"/>
    <mergeCell ref="C121:K121"/>
    <mergeCell ref="C124:L124"/>
    <mergeCell ref="C125:L125"/>
    <mergeCell ref="C112:K112"/>
    <mergeCell ref="C113:K113"/>
    <mergeCell ref="C114:K114"/>
    <mergeCell ref="C115:K115"/>
    <mergeCell ref="C116:K116"/>
    <mergeCell ref="C117:K117"/>
    <mergeCell ref="C106:K106"/>
    <mergeCell ref="C107:K107"/>
    <mergeCell ref="C108:K108"/>
    <mergeCell ref="C109:K109"/>
    <mergeCell ref="C110:K110"/>
    <mergeCell ref="C111:K111"/>
    <mergeCell ref="C100:K100"/>
    <mergeCell ref="C101:K101"/>
    <mergeCell ref="C102:K102"/>
    <mergeCell ref="C103:K103"/>
    <mergeCell ref="C104:K104"/>
    <mergeCell ref="C105:K105"/>
    <mergeCell ref="C93:K93"/>
    <mergeCell ref="C94:K94"/>
    <mergeCell ref="C95:K95"/>
    <mergeCell ref="C96:K96"/>
    <mergeCell ref="C98:K98"/>
    <mergeCell ref="C99:K99"/>
    <mergeCell ref="C87:K87"/>
    <mergeCell ref="C88:K88"/>
    <mergeCell ref="C89:K89"/>
    <mergeCell ref="C90:K90"/>
    <mergeCell ref="C91:K91"/>
    <mergeCell ref="C92:K92"/>
    <mergeCell ref="C80:E80"/>
    <mergeCell ref="C81:E81"/>
    <mergeCell ref="C83:K83"/>
    <mergeCell ref="C84:K84"/>
    <mergeCell ref="C85:K85"/>
    <mergeCell ref="C86:K86"/>
    <mergeCell ref="C74:E74"/>
    <mergeCell ref="C75:E75"/>
    <mergeCell ref="C76:E76"/>
    <mergeCell ref="C77:E77"/>
    <mergeCell ref="C78:E78"/>
    <mergeCell ref="C79:E79"/>
    <mergeCell ref="A66:N66"/>
    <mergeCell ref="C67:E67"/>
    <mergeCell ref="C70:K70"/>
    <mergeCell ref="C71:K71"/>
    <mergeCell ref="C72:K72"/>
    <mergeCell ref="A73:N73"/>
    <mergeCell ref="C60:K60"/>
    <mergeCell ref="C61:K61"/>
    <mergeCell ref="C62:K62"/>
    <mergeCell ref="C63:K63"/>
    <mergeCell ref="C64:K64"/>
    <mergeCell ref="C65:K65"/>
    <mergeCell ref="C54:K54"/>
    <mergeCell ref="C55:K55"/>
    <mergeCell ref="C56:K56"/>
    <mergeCell ref="C57:K57"/>
    <mergeCell ref="C58:K58"/>
    <mergeCell ref="C59:K59"/>
    <mergeCell ref="C47:E47"/>
    <mergeCell ref="C48:E48"/>
    <mergeCell ref="C49:E49"/>
    <mergeCell ref="C51:K51"/>
    <mergeCell ref="C52:K52"/>
    <mergeCell ref="C53:K53"/>
    <mergeCell ref="C41:E41"/>
    <mergeCell ref="C42:E42"/>
    <mergeCell ref="C43:E43"/>
    <mergeCell ref="C44:E44"/>
    <mergeCell ref="C45:E45"/>
    <mergeCell ref="C46:E46"/>
    <mergeCell ref="J35:L36"/>
    <mergeCell ref="M35:M37"/>
    <mergeCell ref="N35:N37"/>
    <mergeCell ref="C38:E38"/>
    <mergeCell ref="A39:N39"/>
    <mergeCell ref="A40:N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12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"/>
  <sheetViews>
    <sheetView zoomScale="115" zoomScaleNormal="115" workbookViewId="0">
      <selection activeCell="K21" sqref="K21"/>
    </sheetView>
  </sheetViews>
  <sheetFormatPr defaultRowHeight="11.25" customHeight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8.140625" style="233" customWidth="1"/>
    <col min="11" max="11" width="8.5703125" style="233" customWidth="1"/>
    <col min="12" max="12" width="10" style="233" customWidth="1"/>
    <col min="13" max="13" width="6.5703125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3" style="238" hidden="1" customWidth="1"/>
    <col min="18" max="18" width="100.28515625" style="238" hidden="1" customWidth="1"/>
    <col min="19" max="22" width="139" style="238" hidden="1" customWidth="1"/>
    <col min="23" max="23" width="34.140625" style="238" hidden="1" customWidth="1"/>
    <col min="24" max="26" width="84.42578125" style="238" hidden="1" customWidth="1"/>
    <col min="27" max="30" width="34.140625" style="238" hidden="1" customWidth="1"/>
    <col min="31" max="34" width="84.42578125" style="238" hidden="1" customWidth="1"/>
    <col min="35" max="16384" width="9.140625" style="233"/>
  </cols>
  <sheetData>
    <row r="1" spans="1:20" s="233" customFormat="1" x14ac:dyDescent="0.2">
      <c r="N1" s="234" t="s">
        <v>0</v>
      </c>
    </row>
    <row r="2" spans="1:20" s="233" customFormat="1" x14ac:dyDescent="0.2">
      <c r="N2" s="234" t="s">
        <v>1</v>
      </c>
    </row>
    <row r="3" spans="1:20" s="233" customFormat="1" ht="8.25" customHeight="1" x14ac:dyDescent="0.2">
      <c r="N3" s="234"/>
    </row>
    <row r="4" spans="1:20" s="233" customFormat="1" ht="14.25" customHeight="1" x14ac:dyDescent="0.2">
      <c r="A4" s="235" t="s">
        <v>2</v>
      </c>
      <c r="B4" s="235"/>
      <c r="C4" s="235"/>
      <c r="D4" s="236"/>
      <c r="K4" s="235" t="s">
        <v>3</v>
      </c>
      <c r="L4" s="235"/>
      <c r="M4" s="235"/>
      <c r="N4" s="235"/>
    </row>
    <row r="5" spans="1:20" s="233" customFormat="1" ht="12" customHeight="1" x14ac:dyDescent="0.2">
      <c r="A5" s="237"/>
      <c r="B5" s="237"/>
      <c r="C5" s="237"/>
      <c r="D5" s="237"/>
      <c r="E5" s="238"/>
      <c r="J5" s="239"/>
      <c r="K5" s="239"/>
      <c r="L5" s="239"/>
      <c r="M5" s="239"/>
      <c r="N5" s="239"/>
    </row>
    <row r="6" spans="1:20" s="233" customFormat="1" x14ac:dyDescent="0.2">
      <c r="A6" s="247" t="s">
        <v>84</v>
      </c>
      <c r="B6" s="247"/>
      <c r="C6" s="247"/>
      <c r="D6" s="247"/>
      <c r="J6" s="247" t="s">
        <v>85</v>
      </c>
      <c r="K6" s="247"/>
      <c r="L6" s="247"/>
      <c r="M6" s="247"/>
      <c r="N6" s="247"/>
      <c r="P6" s="238" t="s">
        <v>4</v>
      </c>
      <c r="Q6" s="238" t="s">
        <v>4</v>
      </c>
    </row>
    <row r="7" spans="1:20" s="233" customFormat="1" ht="17.25" customHeight="1" x14ac:dyDescent="0.2">
      <c r="A7" s="249"/>
      <c r="B7" s="342" t="s">
        <v>86</v>
      </c>
      <c r="C7" s="238"/>
      <c r="D7" s="238"/>
      <c r="J7" s="249"/>
      <c r="K7" s="249"/>
      <c r="L7" s="249"/>
      <c r="M7" s="249"/>
      <c r="N7" s="342" t="s">
        <v>87</v>
      </c>
    </row>
    <row r="8" spans="1:20" s="233" customFormat="1" ht="16.5" customHeight="1" x14ac:dyDescent="0.2">
      <c r="A8" s="233" t="s">
        <v>5</v>
      </c>
      <c r="B8" s="244"/>
      <c r="C8" s="244"/>
      <c r="D8" s="244"/>
      <c r="L8" s="244"/>
      <c r="M8" s="244"/>
      <c r="N8" s="234" t="s">
        <v>5</v>
      </c>
    </row>
    <row r="9" spans="1:20" s="233" customFormat="1" ht="15.75" customHeight="1" x14ac:dyDescent="0.2">
      <c r="F9" s="245"/>
    </row>
    <row r="10" spans="1:20" s="233" customFormat="1" x14ac:dyDescent="0.2">
      <c r="A10" s="246" t="s">
        <v>6</v>
      </c>
      <c r="B10" s="244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R10" s="238" t="s">
        <v>4</v>
      </c>
    </row>
    <row r="11" spans="1:20" s="233" customFormat="1" ht="15" customHeight="1" x14ac:dyDescent="0.2">
      <c r="A11" s="248" t="s">
        <v>8</v>
      </c>
      <c r="D11" s="249" t="s">
        <v>9</v>
      </c>
      <c r="E11" s="249"/>
      <c r="F11" s="250"/>
      <c r="G11" s="250"/>
      <c r="H11" s="250"/>
      <c r="I11" s="250"/>
      <c r="J11" s="250"/>
      <c r="K11" s="250"/>
      <c r="L11" s="250"/>
      <c r="M11" s="250"/>
      <c r="N11" s="250"/>
    </row>
    <row r="12" spans="1:20" s="233" customFormat="1" ht="8.25" customHeight="1" x14ac:dyDescent="0.2">
      <c r="A12" s="248"/>
      <c r="F12" s="244"/>
      <c r="G12" s="244"/>
      <c r="H12" s="244"/>
      <c r="I12" s="244"/>
      <c r="J12" s="244"/>
      <c r="K12" s="244"/>
      <c r="L12" s="244"/>
      <c r="M12" s="244"/>
      <c r="N12" s="244"/>
    </row>
    <row r="13" spans="1:20" s="233" customFormat="1" ht="11.25" customHeight="1" x14ac:dyDescent="0.2">
      <c r="A13" s="251" t="s">
        <v>670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S13" s="238" t="s">
        <v>90</v>
      </c>
    </row>
    <row r="14" spans="1:20" s="233" customFormat="1" x14ac:dyDescent="0.2">
      <c r="A14" s="252" t="s">
        <v>10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</row>
    <row r="15" spans="1:20" s="233" customFormat="1" ht="8.25" customHeight="1" x14ac:dyDescent="0.2">
      <c r="A15" s="253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</row>
    <row r="16" spans="1:20" s="233" customFormat="1" x14ac:dyDescent="0.2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T16" s="238" t="s">
        <v>91</v>
      </c>
    </row>
    <row r="17" spans="1:25" s="233" customFormat="1" x14ac:dyDescent="0.2">
      <c r="A17" s="252" t="s">
        <v>11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</row>
    <row r="18" spans="1:25" s="233" customFormat="1" ht="24" customHeight="1" x14ac:dyDescent="0.3">
      <c r="A18" s="254" t="s">
        <v>12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</row>
    <row r="19" spans="1:25" s="233" customFormat="1" ht="8.25" customHeight="1" x14ac:dyDescent="0.3">
      <c r="A19" s="255"/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</row>
    <row r="20" spans="1:25" s="233" customFormat="1" ht="15" x14ac:dyDescent="0.2">
      <c r="A20" s="256" t="s">
        <v>667</v>
      </c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148"/>
      <c r="P20" s="142"/>
      <c r="Q20" s="142"/>
      <c r="R20" s="142"/>
      <c r="S20" s="142"/>
      <c r="T20" s="142"/>
      <c r="U20" s="142"/>
      <c r="V20" s="142"/>
      <c r="W20" s="142"/>
      <c r="X20" s="142"/>
      <c r="Y20" s="142"/>
    </row>
    <row r="21" spans="1:25" s="233" customFormat="1" ht="13.5" customHeight="1" x14ac:dyDescent="0.2">
      <c r="A21" s="252" t="s">
        <v>13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</row>
    <row r="22" spans="1:25" s="233" customFormat="1" ht="15" customHeight="1" x14ac:dyDescent="0.2">
      <c r="A22" s="233" t="s">
        <v>14</v>
      </c>
      <c r="B22" s="257" t="s">
        <v>15</v>
      </c>
      <c r="C22" s="233" t="s">
        <v>16</v>
      </c>
      <c r="F22" s="238"/>
      <c r="G22" s="238"/>
      <c r="H22" s="238"/>
      <c r="I22" s="238"/>
      <c r="J22" s="238"/>
      <c r="K22" s="238"/>
      <c r="L22" s="238"/>
      <c r="M22" s="238"/>
      <c r="N22" s="238"/>
    </row>
    <row r="23" spans="1:25" s="233" customFormat="1" ht="18" customHeight="1" x14ac:dyDescent="0.2">
      <c r="A23" s="233" t="s">
        <v>17</v>
      </c>
      <c r="B23" s="256"/>
      <c r="C23" s="256"/>
      <c r="D23" s="256"/>
      <c r="E23" s="256"/>
      <c r="F23" s="256"/>
      <c r="G23" s="238"/>
      <c r="H23" s="238"/>
      <c r="I23" s="238"/>
      <c r="J23" s="238"/>
      <c r="K23" s="238"/>
      <c r="L23" s="238"/>
      <c r="M23" s="238"/>
      <c r="N23" s="238"/>
    </row>
    <row r="24" spans="1:25" s="233" customFormat="1" x14ac:dyDescent="0.2">
      <c r="B24" s="258" t="s">
        <v>18</v>
      </c>
      <c r="C24" s="258"/>
      <c r="D24" s="258"/>
      <c r="E24" s="258"/>
      <c r="F24" s="258"/>
      <c r="G24" s="259"/>
      <c r="H24" s="259"/>
      <c r="I24" s="259"/>
      <c r="J24" s="259"/>
      <c r="K24" s="259"/>
      <c r="L24" s="259"/>
      <c r="M24" s="260"/>
      <c r="N24" s="259"/>
    </row>
    <row r="25" spans="1:25" s="233" customFormat="1" ht="9.75" customHeight="1" x14ac:dyDescent="0.2">
      <c r="D25" s="261"/>
      <c r="E25" s="261"/>
      <c r="F25" s="261"/>
      <c r="G25" s="261"/>
      <c r="H25" s="261"/>
      <c r="I25" s="261"/>
      <c r="J25" s="261"/>
      <c r="K25" s="261"/>
      <c r="L25" s="261"/>
      <c r="M25" s="259"/>
      <c r="N25" s="259"/>
    </row>
    <row r="26" spans="1:25" s="233" customFormat="1" x14ac:dyDescent="0.2">
      <c r="A26" s="262" t="s">
        <v>19</v>
      </c>
      <c r="D26" s="249"/>
      <c r="F26" s="263"/>
      <c r="G26" s="263"/>
      <c r="H26" s="263"/>
      <c r="I26" s="263"/>
      <c r="J26" s="263"/>
      <c r="K26" s="263"/>
      <c r="L26" s="263"/>
      <c r="M26" s="263"/>
      <c r="N26" s="263"/>
    </row>
    <row r="27" spans="1:25" s="233" customFormat="1" ht="9.75" customHeight="1" x14ac:dyDescent="0.2"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</row>
    <row r="28" spans="1:25" s="233" customFormat="1" ht="12.75" customHeight="1" x14ac:dyDescent="0.2">
      <c r="A28" s="262" t="s">
        <v>20</v>
      </c>
      <c r="C28" s="343">
        <v>702.93</v>
      </c>
      <c r="D28" s="344" t="s">
        <v>236</v>
      </c>
      <c r="E28" s="248" t="s">
        <v>22</v>
      </c>
      <c r="L28" s="345"/>
      <c r="M28" s="345"/>
    </row>
    <row r="29" spans="1:25" s="233" customFormat="1" ht="12.75" customHeight="1" x14ac:dyDescent="0.2">
      <c r="B29" s="233" t="s">
        <v>23</v>
      </c>
      <c r="C29" s="346"/>
      <c r="D29" s="347"/>
      <c r="E29" s="248"/>
    </row>
    <row r="30" spans="1:25" s="233" customFormat="1" ht="12.75" customHeight="1" x14ac:dyDescent="0.2">
      <c r="B30" s="233" t="s">
        <v>24</v>
      </c>
      <c r="C30" s="343">
        <v>0</v>
      </c>
      <c r="D30" s="344" t="s">
        <v>25</v>
      </c>
      <c r="E30" s="248" t="s">
        <v>22</v>
      </c>
      <c r="G30" s="233" t="s">
        <v>26</v>
      </c>
      <c r="L30" s="343"/>
      <c r="M30" s="344" t="s">
        <v>237</v>
      </c>
      <c r="N30" s="248" t="s">
        <v>22</v>
      </c>
    </row>
    <row r="31" spans="1:25" s="233" customFormat="1" ht="12.75" customHeight="1" x14ac:dyDescent="0.2">
      <c r="B31" s="233" t="s">
        <v>28</v>
      </c>
      <c r="C31" s="343">
        <v>0</v>
      </c>
      <c r="D31" s="348" t="s">
        <v>25</v>
      </c>
      <c r="E31" s="248" t="s">
        <v>22</v>
      </c>
      <c r="G31" s="233" t="s">
        <v>29</v>
      </c>
      <c r="L31" s="349"/>
      <c r="M31" s="349">
        <v>55.2</v>
      </c>
      <c r="N31" s="248" t="s">
        <v>30</v>
      </c>
    </row>
    <row r="32" spans="1:25" s="233" customFormat="1" ht="12.75" customHeight="1" x14ac:dyDescent="0.2">
      <c r="B32" s="233" t="s">
        <v>31</v>
      </c>
      <c r="C32" s="343">
        <v>600</v>
      </c>
      <c r="D32" s="348" t="s">
        <v>238</v>
      </c>
      <c r="E32" s="248" t="s">
        <v>22</v>
      </c>
      <c r="G32" s="233" t="s">
        <v>32</v>
      </c>
      <c r="L32" s="349"/>
      <c r="M32" s="349"/>
      <c r="N32" s="248" t="s">
        <v>30</v>
      </c>
    </row>
    <row r="33" spans="1:27" s="233" customFormat="1" ht="12.75" customHeight="1" x14ac:dyDescent="0.2">
      <c r="B33" s="233" t="s">
        <v>33</v>
      </c>
      <c r="C33" s="343">
        <v>70.099999999999994</v>
      </c>
      <c r="D33" s="344" t="s">
        <v>239</v>
      </c>
      <c r="E33" s="248" t="s">
        <v>22</v>
      </c>
      <c r="G33" s="233" t="s">
        <v>34</v>
      </c>
      <c r="L33" s="350"/>
      <c r="M33" s="350"/>
    </row>
    <row r="34" spans="1:27" s="233" customFormat="1" ht="9.75" customHeight="1" x14ac:dyDescent="0.2">
      <c r="A34" s="351"/>
    </row>
    <row r="35" spans="1:27" s="233" customFormat="1" ht="36" customHeight="1" x14ac:dyDescent="0.2">
      <c r="A35" s="352" t="s">
        <v>35</v>
      </c>
      <c r="B35" s="352" t="s">
        <v>36</v>
      </c>
      <c r="C35" s="352" t="s">
        <v>37</v>
      </c>
      <c r="D35" s="352"/>
      <c r="E35" s="352"/>
      <c r="F35" s="352" t="s">
        <v>38</v>
      </c>
      <c r="G35" s="352" t="s">
        <v>39</v>
      </c>
      <c r="H35" s="352"/>
      <c r="I35" s="352"/>
      <c r="J35" s="352" t="s">
        <v>40</v>
      </c>
      <c r="K35" s="352"/>
      <c r="L35" s="352"/>
      <c r="M35" s="352" t="s">
        <v>41</v>
      </c>
      <c r="N35" s="352" t="s">
        <v>42</v>
      </c>
    </row>
    <row r="36" spans="1:27" s="233" customFormat="1" ht="36.75" customHeight="1" x14ac:dyDescent="0.2">
      <c r="A36" s="352"/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</row>
    <row r="37" spans="1:27" s="233" customFormat="1" ht="45" x14ac:dyDescent="0.2">
      <c r="A37" s="352"/>
      <c r="B37" s="352"/>
      <c r="C37" s="352"/>
      <c r="D37" s="352"/>
      <c r="E37" s="352"/>
      <c r="F37" s="352"/>
      <c r="G37" s="353" t="s">
        <v>43</v>
      </c>
      <c r="H37" s="353" t="s">
        <v>44</v>
      </c>
      <c r="I37" s="353" t="s">
        <v>45</v>
      </c>
      <c r="J37" s="353" t="s">
        <v>43</v>
      </c>
      <c r="K37" s="353" t="s">
        <v>44</v>
      </c>
      <c r="L37" s="353" t="s">
        <v>46</v>
      </c>
      <c r="M37" s="352"/>
      <c r="N37" s="352"/>
    </row>
    <row r="38" spans="1:27" s="233" customFormat="1" x14ac:dyDescent="0.2">
      <c r="A38" s="354">
        <v>1</v>
      </c>
      <c r="B38" s="354">
        <v>2</v>
      </c>
      <c r="C38" s="355">
        <v>3</v>
      </c>
      <c r="D38" s="355"/>
      <c r="E38" s="355"/>
      <c r="F38" s="354">
        <v>4</v>
      </c>
      <c r="G38" s="354">
        <v>5</v>
      </c>
      <c r="H38" s="354">
        <v>6</v>
      </c>
      <c r="I38" s="354">
        <v>7</v>
      </c>
      <c r="J38" s="354">
        <v>8</v>
      </c>
      <c r="K38" s="354">
        <v>9</v>
      </c>
      <c r="L38" s="354">
        <v>10</v>
      </c>
      <c r="M38" s="354">
        <v>11</v>
      </c>
      <c r="N38" s="354">
        <v>12</v>
      </c>
    </row>
    <row r="39" spans="1:27" s="233" customFormat="1" ht="12" x14ac:dyDescent="0.2">
      <c r="A39" s="356" t="s">
        <v>97</v>
      </c>
      <c r="B39" s="357"/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358"/>
      <c r="V39" s="282" t="s">
        <v>97</v>
      </c>
    </row>
    <row r="40" spans="1:27" s="233" customFormat="1" ht="21" x14ac:dyDescent="0.2">
      <c r="A40" s="362" t="s">
        <v>98</v>
      </c>
      <c r="B40" s="363" t="s">
        <v>99</v>
      </c>
      <c r="C40" s="364" t="s">
        <v>217</v>
      </c>
      <c r="D40" s="364"/>
      <c r="E40" s="364"/>
      <c r="F40" s="365" t="s">
        <v>218</v>
      </c>
      <c r="G40" s="365"/>
      <c r="H40" s="365"/>
      <c r="I40" s="365" t="s">
        <v>48</v>
      </c>
      <c r="J40" s="366">
        <v>600000</v>
      </c>
      <c r="K40" s="365"/>
      <c r="L40" s="366">
        <v>600000</v>
      </c>
      <c r="M40" s="365"/>
      <c r="N40" s="367"/>
      <c r="V40" s="282"/>
      <c r="W40" s="289" t="s">
        <v>217</v>
      </c>
    </row>
    <row r="41" spans="1:27" s="233" customFormat="1" ht="12" x14ac:dyDescent="0.2">
      <c r="A41" s="377"/>
      <c r="B41" s="333"/>
      <c r="C41" s="246" t="s">
        <v>102</v>
      </c>
      <c r="D41" s="393"/>
      <c r="E41" s="393"/>
      <c r="F41" s="381"/>
      <c r="G41" s="381"/>
      <c r="H41" s="381"/>
      <c r="I41" s="381"/>
      <c r="J41" s="394"/>
      <c r="K41" s="381"/>
      <c r="L41" s="394"/>
      <c r="M41" s="395"/>
      <c r="N41" s="396"/>
      <c r="V41" s="282"/>
      <c r="W41" s="289"/>
    </row>
    <row r="42" spans="1:27" s="233" customFormat="1" ht="1.5" customHeight="1" x14ac:dyDescent="0.2">
      <c r="A42" s="381"/>
      <c r="B42" s="333"/>
      <c r="C42" s="333"/>
      <c r="D42" s="333"/>
      <c r="E42" s="333"/>
      <c r="F42" s="381"/>
      <c r="G42" s="381"/>
      <c r="H42" s="381"/>
      <c r="I42" s="381"/>
      <c r="J42" s="332"/>
      <c r="K42" s="381"/>
      <c r="L42" s="332"/>
      <c r="M42" s="370"/>
      <c r="N42" s="332"/>
      <c r="V42" s="282"/>
      <c r="W42" s="289"/>
    </row>
    <row r="43" spans="1:27" s="233" customFormat="1" ht="12" x14ac:dyDescent="0.2">
      <c r="A43" s="382"/>
      <c r="B43" s="383"/>
      <c r="C43" s="364" t="s">
        <v>103</v>
      </c>
      <c r="D43" s="364"/>
      <c r="E43" s="364"/>
      <c r="F43" s="364"/>
      <c r="G43" s="364"/>
      <c r="H43" s="364"/>
      <c r="I43" s="364"/>
      <c r="J43" s="364"/>
      <c r="K43" s="364"/>
      <c r="L43" s="384"/>
      <c r="M43" s="385"/>
      <c r="N43" s="386"/>
      <c r="V43" s="282"/>
      <c r="W43" s="289"/>
      <c r="X43" s="289" t="s">
        <v>103</v>
      </c>
    </row>
    <row r="44" spans="1:27" s="233" customFormat="1" ht="12" x14ac:dyDescent="0.2">
      <c r="A44" s="387"/>
      <c r="B44" s="369" t="s">
        <v>104</v>
      </c>
      <c r="C44" s="247" t="s">
        <v>105</v>
      </c>
      <c r="D44" s="247"/>
      <c r="E44" s="247"/>
      <c r="F44" s="247"/>
      <c r="G44" s="247"/>
      <c r="H44" s="247"/>
      <c r="I44" s="247"/>
      <c r="J44" s="247"/>
      <c r="K44" s="247"/>
      <c r="L44" s="388">
        <v>600000</v>
      </c>
      <c r="M44" s="389"/>
      <c r="N44" s="390"/>
      <c r="V44" s="282"/>
      <c r="W44" s="289"/>
      <c r="X44" s="289"/>
      <c r="Y44" s="238" t="s">
        <v>105</v>
      </c>
    </row>
    <row r="45" spans="1:27" s="233" customFormat="1" ht="12" x14ac:dyDescent="0.2">
      <c r="A45" s="387"/>
      <c r="B45" s="332"/>
      <c r="C45" s="391" t="s">
        <v>106</v>
      </c>
      <c r="D45" s="391"/>
      <c r="E45" s="391"/>
      <c r="F45" s="391"/>
      <c r="G45" s="391"/>
      <c r="H45" s="391"/>
      <c r="I45" s="391"/>
      <c r="J45" s="391"/>
      <c r="K45" s="391"/>
      <c r="L45" s="334">
        <v>600000</v>
      </c>
      <c r="M45" s="335"/>
      <c r="N45" s="392"/>
      <c r="V45" s="282"/>
      <c r="W45" s="289"/>
      <c r="X45" s="289"/>
      <c r="Z45" s="289" t="s">
        <v>106</v>
      </c>
    </row>
    <row r="46" spans="1:27" s="233" customFormat="1" ht="12" x14ac:dyDescent="0.2">
      <c r="A46" s="356" t="s">
        <v>219</v>
      </c>
      <c r="B46" s="357"/>
      <c r="C46" s="357"/>
      <c r="D46" s="357"/>
      <c r="E46" s="357"/>
      <c r="F46" s="357"/>
      <c r="G46" s="357"/>
      <c r="H46" s="357"/>
      <c r="I46" s="357"/>
      <c r="J46" s="357"/>
      <c r="K46" s="357"/>
      <c r="L46" s="357"/>
      <c r="M46" s="357"/>
      <c r="N46" s="358"/>
      <c r="V46" s="282" t="s">
        <v>219</v>
      </c>
      <c r="W46" s="289"/>
      <c r="X46" s="289"/>
      <c r="Z46" s="289"/>
    </row>
    <row r="47" spans="1:27" s="233" customFormat="1" ht="32.25" x14ac:dyDescent="0.2">
      <c r="A47" s="362" t="s">
        <v>227</v>
      </c>
      <c r="B47" s="363" t="s">
        <v>49</v>
      </c>
      <c r="C47" s="364" t="s">
        <v>50</v>
      </c>
      <c r="D47" s="364"/>
      <c r="E47" s="364"/>
      <c r="F47" s="365" t="s">
        <v>51</v>
      </c>
      <c r="G47" s="365"/>
      <c r="H47" s="365"/>
      <c r="I47" s="365" t="s">
        <v>224</v>
      </c>
      <c r="J47" s="366"/>
      <c r="K47" s="365"/>
      <c r="L47" s="366"/>
      <c r="M47" s="365"/>
      <c r="N47" s="367"/>
      <c r="V47" s="282"/>
      <c r="W47" s="289" t="s">
        <v>50</v>
      </c>
      <c r="X47" s="289"/>
      <c r="Z47" s="289"/>
    </row>
    <row r="48" spans="1:27" s="233" customFormat="1" ht="12" x14ac:dyDescent="0.2">
      <c r="A48" s="368"/>
      <c r="B48" s="369" t="s">
        <v>48</v>
      </c>
      <c r="C48" s="247" t="s">
        <v>52</v>
      </c>
      <c r="D48" s="247"/>
      <c r="E48" s="247"/>
      <c r="F48" s="370"/>
      <c r="G48" s="370"/>
      <c r="H48" s="370"/>
      <c r="I48" s="370"/>
      <c r="J48" s="371">
        <v>43.38</v>
      </c>
      <c r="K48" s="370"/>
      <c r="L48" s="371">
        <v>867.6</v>
      </c>
      <c r="M48" s="370"/>
      <c r="N48" s="372"/>
      <c r="V48" s="282"/>
      <c r="W48" s="289"/>
      <c r="X48" s="289"/>
      <c r="Z48" s="289"/>
      <c r="AA48" s="238" t="s">
        <v>52</v>
      </c>
    </row>
    <row r="49" spans="1:30" s="233" customFormat="1" ht="12" x14ac:dyDescent="0.2">
      <c r="A49" s="368"/>
      <c r="B49" s="369"/>
      <c r="C49" s="247" t="s">
        <v>53</v>
      </c>
      <c r="D49" s="247"/>
      <c r="E49" s="247"/>
      <c r="F49" s="370" t="s">
        <v>54</v>
      </c>
      <c r="G49" s="370" t="s">
        <v>55</v>
      </c>
      <c r="H49" s="370"/>
      <c r="I49" s="370" t="s">
        <v>240</v>
      </c>
      <c r="J49" s="371"/>
      <c r="K49" s="370"/>
      <c r="L49" s="371"/>
      <c r="M49" s="370"/>
      <c r="N49" s="372"/>
      <c r="V49" s="282"/>
      <c r="W49" s="289"/>
      <c r="X49" s="289"/>
      <c r="Z49" s="289"/>
      <c r="AB49" s="238" t="s">
        <v>53</v>
      </c>
    </row>
    <row r="50" spans="1:30" s="233" customFormat="1" ht="12" x14ac:dyDescent="0.2">
      <c r="A50" s="368"/>
      <c r="B50" s="369"/>
      <c r="C50" s="373" t="s">
        <v>56</v>
      </c>
      <c r="D50" s="373"/>
      <c r="E50" s="373"/>
      <c r="F50" s="374"/>
      <c r="G50" s="374"/>
      <c r="H50" s="374"/>
      <c r="I50" s="374"/>
      <c r="J50" s="375">
        <v>43.38</v>
      </c>
      <c r="K50" s="374"/>
      <c r="L50" s="375">
        <v>867.6</v>
      </c>
      <c r="M50" s="374"/>
      <c r="N50" s="376"/>
      <c r="V50" s="282"/>
      <c r="W50" s="289"/>
      <c r="X50" s="289"/>
      <c r="Z50" s="289"/>
      <c r="AC50" s="238" t="s">
        <v>56</v>
      </c>
    </row>
    <row r="51" spans="1:30" s="233" customFormat="1" ht="12" x14ac:dyDescent="0.2">
      <c r="A51" s="368"/>
      <c r="B51" s="369"/>
      <c r="C51" s="247" t="s">
        <v>57</v>
      </c>
      <c r="D51" s="247"/>
      <c r="E51" s="247"/>
      <c r="F51" s="370"/>
      <c r="G51" s="370"/>
      <c r="H51" s="370"/>
      <c r="I51" s="370"/>
      <c r="J51" s="371"/>
      <c r="K51" s="370"/>
      <c r="L51" s="371">
        <v>867.6</v>
      </c>
      <c r="M51" s="370"/>
      <c r="N51" s="372"/>
      <c r="V51" s="282"/>
      <c r="W51" s="289"/>
      <c r="X51" s="289"/>
      <c r="Z51" s="289"/>
      <c r="AB51" s="238" t="s">
        <v>57</v>
      </c>
    </row>
    <row r="52" spans="1:30" s="233" customFormat="1" ht="22.5" x14ac:dyDescent="0.2">
      <c r="A52" s="368"/>
      <c r="B52" s="369" t="s">
        <v>58</v>
      </c>
      <c r="C52" s="247" t="s">
        <v>59</v>
      </c>
      <c r="D52" s="247"/>
      <c r="E52" s="247"/>
      <c r="F52" s="370" t="s">
        <v>60</v>
      </c>
      <c r="G52" s="370" t="s">
        <v>61</v>
      </c>
      <c r="H52" s="370"/>
      <c r="I52" s="370" t="s">
        <v>61</v>
      </c>
      <c r="J52" s="371"/>
      <c r="K52" s="370"/>
      <c r="L52" s="371">
        <v>650.70000000000005</v>
      </c>
      <c r="M52" s="370"/>
      <c r="N52" s="372"/>
      <c r="V52" s="282"/>
      <c r="W52" s="289"/>
      <c r="X52" s="289"/>
      <c r="Z52" s="289"/>
      <c r="AB52" s="238" t="s">
        <v>59</v>
      </c>
    </row>
    <row r="53" spans="1:30" s="233" customFormat="1" ht="22.5" x14ac:dyDescent="0.2">
      <c r="A53" s="368"/>
      <c r="B53" s="369" t="s">
        <v>62</v>
      </c>
      <c r="C53" s="247" t="s">
        <v>63</v>
      </c>
      <c r="D53" s="247"/>
      <c r="E53" s="247"/>
      <c r="F53" s="370" t="s">
        <v>60</v>
      </c>
      <c r="G53" s="370" t="s">
        <v>64</v>
      </c>
      <c r="H53" s="370"/>
      <c r="I53" s="370" t="s">
        <v>64</v>
      </c>
      <c r="J53" s="371"/>
      <c r="K53" s="370"/>
      <c r="L53" s="371">
        <v>312.33999999999997</v>
      </c>
      <c r="M53" s="370"/>
      <c r="N53" s="372"/>
      <c r="V53" s="282"/>
      <c r="W53" s="289"/>
      <c r="X53" s="289"/>
      <c r="Z53" s="289"/>
      <c r="AB53" s="238" t="s">
        <v>63</v>
      </c>
    </row>
    <row r="54" spans="1:30" s="233" customFormat="1" ht="12" x14ac:dyDescent="0.2">
      <c r="A54" s="377"/>
      <c r="B54" s="333"/>
      <c r="C54" s="364" t="s">
        <v>65</v>
      </c>
      <c r="D54" s="364"/>
      <c r="E54" s="364"/>
      <c r="F54" s="365"/>
      <c r="G54" s="365"/>
      <c r="H54" s="365"/>
      <c r="I54" s="365"/>
      <c r="J54" s="366"/>
      <c r="K54" s="365"/>
      <c r="L54" s="366">
        <v>1830.64</v>
      </c>
      <c r="M54" s="374"/>
      <c r="N54" s="367"/>
      <c r="V54" s="282"/>
      <c r="W54" s="289"/>
      <c r="X54" s="289"/>
      <c r="Z54" s="289"/>
      <c r="AD54" s="289" t="s">
        <v>65</v>
      </c>
    </row>
    <row r="55" spans="1:30" s="233" customFormat="1" ht="1.5" customHeight="1" x14ac:dyDescent="0.2">
      <c r="A55" s="381"/>
      <c r="B55" s="333"/>
      <c r="C55" s="333"/>
      <c r="D55" s="333"/>
      <c r="E55" s="333"/>
      <c r="F55" s="381"/>
      <c r="G55" s="381"/>
      <c r="H55" s="381"/>
      <c r="I55" s="381"/>
      <c r="J55" s="332"/>
      <c r="K55" s="381"/>
      <c r="L55" s="332"/>
      <c r="M55" s="370"/>
      <c r="N55" s="332"/>
      <c r="V55" s="282"/>
      <c r="W55" s="289"/>
      <c r="X55" s="289"/>
      <c r="Z55" s="289"/>
      <c r="AD55" s="289"/>
    </row>
    <row r="56" spans="1:30" s="233" customFormat="1" ht="12" x14ac:dyDescent="0.2">
      <c r="A56" s="382"/>
      <c r="B56" s="383"/>
      <c r="C56" s="364" t="s">
        <v>231</v>
      </c>
      <c r="D56" s="364"/>
      <c r="E56" s="364"/>
      <c r="F56" s="364"/>
      <c r="G56" s="364"/>
      <c r="H56" s="364"/>
      <c r="I56" s="364"/>
      <c r="J56" s="364"/>
      <c r="K56" s="364"/>
      <c r="L56" s="384"/>
      <c r="M56" s="385"/>
      <c r="N56" s="386"/>
      <c r="V56" s="282"/>
      <c r="W56" s="289"/>
      <c r="X56" s="289" t="s">
        <v>231</v>
      </c>
      <c r="Z56" s="289"/>
      <c r="AD56" s="289"/>
    </row>
    <row r="57" spans="1:30" s="233" customFormat="1" ht="12" x14ac:dyDescent="0.2">
      <c r="A57" s="387"/>
      <c r="B57" s="369"/>
      <c r="C57" s="247" t="s">
        <v>67</v>
      </c>
      <c r="D57" s="247"/>
      <c r="E57" s="247"/>
      <c r="F57" s="247"/>
      <c r="G57" s="247"/>
      <c r="H57" s="247"/>
      <c r="I57" s="247"/>
      <c r="J57" s="247"/>
      <c r="K57" s="247"/>
      <c r="L57" s="388">
        <v>867.6</v>
      </c>
      <c r="M57" s="389"/>
      <c r="N57" s="390"/>
      <c r="V57" s="282"/>
      <c r="W57" s="289"/>
      <c r="X57" s="289"/>
      <c r="Y57" s="238" t="s">
        <v>67</v>
      </c>
      <c r="Z57" s="289"/>
      <c r="AD57" s="289"/>
    </row>
    <row r="58" spans="1:30" s="233" customFormat="1" ht="12" x14ac:dyDescent="0.2">
      <c r="A58" s="387"/>
      <c r="B58" s="369"/>
      <c r="C58" s="247" t="s">
        <v>68</v>
      </c>
      <c r="D58" s="247"/>
      <c r="E58" s="247"/>
      <c r="F58" s="247"/>
      <c r="G58" s="247"/>
      <c r="H58" s="247"/>
      <c r="I58" s="247"/>
      <c r="J58" s="247"/>
      <c r="K58" s="247"/>
      <c r="L58" s="388"/>
      <c r="M58" s="389"/>
      <c r="N58" s="390"/>
      <c r="V58" s="282"/>
      <c r="W58" s="289"/>
      <c r="X58" s="289"/>
      <c r="Y58" s="238" t="s">
        <v>68</v>
      </c>
      <c r="Z58" s="289"/>
      <c r="AD58" s="289"/>
    </row>
    <row r="59" spans="1:30" s="233" customFormat="1" ht="12" x14ac:dyDescent="0.2">
      <c r="A59" s="387"/>
      <c r="B59" s="369"/>
      <c r="C59" s="247" t="s">
        <v>69</v>
      </c>
      <c r="D59" s="247"/>
      <c r="E59" s="247"/>
      <c r="F59" s="247"/>
      <c r="G59" s="247"/>
      <c r="H59" s="247"/>
      <c r="I59" s="247"/>
      <c r="J59" s="247"/>
      <c r="K59" s="247"/>
      <c r="L59" s="388">
        <v>867.6</v>
      </c>
      <c r="M59" s="389"/>
      <c r="N59" s="390"/>
      <c r="V59" s="282"/>
      <c r="W59" s="289"/>
      <c r="X59" s="289"/>
      <c r="Y59" s="238" t="s">
        <v>69</v>
      </c>
      <c r="Z59" s="289"/>
      <c r="AD59" s="289"/>
    </row>
    <row r="60" spans="1:30" s="233" customFormat="1" ht="12" x14ac:dyDescent="0.2">
      <c r="A60" s="387"/>
      <c r="B60" s="369"/>
      <c r="C60" s="247" t="s">
        <v>70</v>
      </c>
      <c r="D60" s="247"/>
      <c r="E60" s="247"/>
      <c r="F60" s="247"/>
      <c r="G60" s="247"/>
      <c r="H60" s="247"/>
      <c r="I60" s="247"/>
      <c r="J60" s="247"/>
      <c r="K60" s="247"/>
      <c r="L60" s="388">
        <v>1830.64</v>
      </c>
      <c r="M60" s="389"/>
      <c r="N60" s="390"/>
      <c r="V60" s="282"/>
      <c r="W60" s="289"/>
      <c r="X60" s="289"/>
      <c r="Y60" s="238" t="s">
        <v>70</v>
      </c>
      <c r="Z60" s="289"/>
      <c r="AD60" s="289"/>
    </row>
    <row r="61" spans="1:30" s="233" customFormat="1" ht="12" x14ac:dyDescent="0.2">
      <c r="A61" s="387"/>
      <c r="B61" s="369"/>
      <c r="C61" s="247" t="s">
        <v>72</v>
      </c>
      <c r="D61" s="247"/>
      <c r="E61" s="247"/>
      <c r="F61" s="247"/>
      <c r="G61" s="247"/>
      <c r="H61" s="247"/>
      <c r="I61" s="247"/>
      <c r="J61" s="247"/>
      <c r="K61" s="247"/>
      <c r="L61" s="388">
        <v>1830.64</v>
      </c>
      <c r="M61" s="389"/>
      <c r="N61" s="390"/>
      <c r="V61" s="282"/>
      <c r="W61" s="289"/>
      <c r="X61" s="289"/>
      <c r="Y61" s="238" t="s">
        <v>72</v>
      </c>
      <c r="Z61" s="289"/>
      <c r="AD61" s="289"/>
    </row>
    <row r="62" spans="1:30" s="233" customFormat="1" ht="12" x14ac:dyDescent="0.2">
      <c r="A62" s="387"/>
      <c r="B62" s="369"/>
      <c r="C62" s="247" t="s">
        <v>73</v>
      </c>
      <c r="D62" s="247"/>
      <c r="E62" s="247"/>
      <c r="F62" s="247"/>
      <c r="G62" s="247"/>
      <c r="H62" s="247"/>
      <c r="I62" s="247"/>
      <c r="J62" s="247"/>
      <c r="K62" s="247"/>
      <c r="L62" s="388"/>
      <c r="M62" s="389"/>
      <c r="N62" s="390"/>
      <c r="V62" s="282"/>
      <c r="W62" s="289"/>
      <c r="X62" s="289"/>
      <c r="Y62" s="238" t="s">
        <v>73</v>
      </c>
      <c r="Z62" s="289"/>
      <c r="AD62" s="289"/>
    </row>
    <row r="63" spans="1:30" s="233" customFormat="1" ht="12" x14ac:dyDescent="0.2">
      <c r="A63" s="387"/>
      <c r="B63" s="369"/>
      <c r="C63" s="247" t="s">
        <v>74</v>
      </c>
      <c r="D63" s="247"/>
      <c r="E63" s="247"/>
      <c r="F63" s="247"/>
      <c r="G63" s="247"/>
      <c r="H63" s="247"/>
      <c r="I63" s="247"/>
      <c r="J63" s="247"/>
      <c r="K63" s="247"/>
      <c r="L63" s="388">
        <v>867.6</v>
      </c>
      <c r="M63" s="389"/>
      <c r="N63" s="390"/>
      <c r="V63" s="282"/>
      <c r="W63" s="289"/>
      <c r="X63" s="289"/>
      <c r="Y63" s="238" t="s">
        <v>74</v>
      </c>
      <c r="Z63" s="289"/>
      <c r="AD63" s="289"/>
    </row>
    <row r="64" spans="1:30" s="233" customFormat="1" ht="12" x14ac:dyDescent="0.2">
      <c r="A64" s="387"/>
      <c r="B64" s="369"/>
      <c r="C64" s="247" t="s">
        <v>75</v>
      </c>
      <c r="D64" s="247"/>
      <c r="E64" s="247"/>
      <c r="F64" s="247"/>
      <c r="G64" s="247"/>
      <c r="H64" s="247"/>
      <c r="I64" s="247"/>
      <c r="J64" s="247"/>
      <c r="K64" s="247"/>
      <c r="L64" s="388">
        <v>650.70000000000005</v>
      </c>
      <c r="M64" s="389"/>
      <c r="N64" s="390"/>
      <c r="V64" s="282"/>
      <c r="W64" s="289"/>
      <c r="X64" s="289"/>
      <c r="Y64" s="238" t="s">
        <v>75</v>
      </c>
      <c r="Z64" s="289"/>
      <c r="AD64" s="289"/>
    </row>
    <row r="65" spans="1:32" s="233" customFormat="1" ht="12" x14ac:dyDescent="0.2">
      <c r="A65" s="387"/>
      <c r="B65" s="369"/>
      <c r="C65" s="247" t="s">
        <v>76</v>
      </c>
      <c r="D65" s="247"/>
      <c r="E65" s="247"/>
      <c r="F65" s="247"/>
      <c r="G65" s="247"/>
      <c r="H65" s="247"/>
      <c r="I65" s="247"/>
      <c r="J65" s="247"/>
      <c r="K65" s="247"/>
      <c r="L65" s="388">
        <v>312.33999999999997</v>
      </c>
      <c r="M65" s="389"/>
      <c r="N65" s="390"/>
      <c r="V65" s="282"/>
      <c r="W65" s="289"/>
      <c r="X65" s="289"/>
      <c r="Y65" s="238" t="s">
        <v>76</v>
      </c>
      <c r="Z65" s="289"/>
      <c r="AD65" s="289"/>
    </row>
    <row r="66" spans="1:32" s="233" customFormat="1" ht="12" x14ac:dyDescent="0.2">
      <c r="A66" s="387"/>
      <c r="B66" s="369"/>
      <c r="C66" s="247" t="s">
        <v>77</v>
      </c>
      <c r="D66" s="247"/>
      <c r="E66" s="247"/>
      <c r="F66" s="247"/>
      <c r="G66" s="247"/>
      <c r="H66" s="247"/>
      <c r="I66" s="247"/>
      <c r="J66" s="247"/>
      <c r="K66" s="247"/>
      <c r="L66" s="388">
        <v>867.6</v>
      </c>
      <c r="M66" s="389"/>
      <c r="N66" s="390"/>
      <c r="V66" s="282"/>
      <c r="W66" s="289"/>
      <c r="X66" s="289"/>
      <c r="Y66" s="238" t="s">
        <v>77</v>
      </c>
      <c r="Z66" s="289"/>
      <c r="AD66" s="289"/>
    </row>
    <row r="67" spans="1:32" s="233" customFormat="1" ht="12" x14ac:dyDescent="0.2">
      <c r="A67" s="387"/>
      <c r="B67" s="369"/>
      <c r="C67" s="247" t="s">
        <v>78</v>
      </c>
      <c r="D67" s="247"/>
      <c r="E67" s="247"/>
      <c r="F67" s="247"/>
      <c r="G67" s="247"/>
      <c r="H67" s="247"/>
      <c r="I67" s="247"/>
      <c r="J67" s="247"/>
      <c r="K67" s="247"/>
      <c r="L67" s="388">
        <v>650.70000000000005</v>
      </c>
      <c r="M67" s="389"/>
      <c r="N67" s="390"/>
      <c r="V67" s="282"/>
      <c r="W67" s="289"/>
      <c r="X67" s="289"/>
      <c r="Y67" s="238" t="s">
        <v>78</v>
      </c>
      <c r="Z67" s="289"/>
      <c r="AD67" s="289"/>
    </row>
    <row r="68" spans="1:32" s="233" customFormat="1" ht="12" x14ac:dyDescent="0.2">
      <c r="A68" s="387"/>
      <c r="B68" s="369"/>
      <c r="C68" s="247" t="s">
        <v>79</v>
      </c>
      <c r="D68" s="247"/>
      <c r="E68" s="247"/>
      <c r="F68" s="247"/>
      <c r="G68" s="247"/>
      <c r="H68" s="247"/>
      <c r="I68" s="247"/>
      <c r="J68" s="247"/>
      <c r="K68" s="247"/>
      <c r="L68" s="388">
        <v>312.33999999999997</v>
      </c>
      <c r="M68" s="389"/>
      <c r="N68" s="390"/>
      <c r="V68" s="282"/>
      <c r="W68" s="289"/>
      <c r="X68" s="289"/>
      <c r="Y68" s="238" t="s">
        <v>79</v>
      </c>
      <c r="Z68" s="289"/>
      <c r="AD68" s="289"/>
    </row>
    <row r="69" spans="1:32" s="233" customFormat="1" ht="12" x14ac:dyDescent="0.2">
      <c r="A69" s="387"/>
      <c r="B69" s="332"/>
      <c r="C69" s="391" t="s">
        <v>232</v>
      </c>
      <c r="D69" s="391"/>
      <c r="E69" s="391"/>
      <c r="F69" s="391"/>
      <c r="G69" s="391"/>
      <c r="H69" s="391"/>
      <c r="I69" s="391"/>
      <c r="J69" s="391"/>
      <c r="K69" s="391"/>
      <c r="L69" s="334">
        <v>1830.64</v>
      </c>
      <c r="M69" s="335"/>
      <c r="N69" s="392"/>
      <c r="V69" s="282"/>
      <c r="W69" s="289"/>
      <c r="X69" s="289"/>
      <c r="Z69" s="289" t="s">
        <v>232</v>
      </c>
      <c r="AD69" s="289"/>
    </row>
    <row r="70" spans="1:32" s="233" customFormat="1" ht="2.25" customHeight="1" x14ac:dyDescent="0.2"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397"/>
      <c r="M70" s="398"/>
      <c r="N70" s="399"/>
    </row>
    <row r="71" spans="1:32" s="233" customFormat="1" x14ac:dyDescent="0.2">
      <c r="A71" s="382"/>
      <c r="B71" s="383"/>
      <c r="C71" s="364" t="s">
        <v>66</v>
      </c>
      <c r="D71" s="364"/>
      <c r="E71" s="364"/>
      <c r="F71" s="364"/>
      <c r="G71" s="364"/>
      <c r="H71" s="364"/>
      <c r="I71" s="364"/>
      <c r="J71" s="364"/>
      <c r="K71" s="364"/>
      <c r="L71" s="384"/>
      <c r="M71" s="400"/>
      <c r="N71" s="386"/>
      <c r="AE71" s="289" t="s">
        <v>66</v>
      </c>
    </row>
    <row r="72" spans="1:32" s="233" customFormat="1" x14ac:dyDescent="0.2">
      <c r="A72" s="387"/>
      <c r="B72" s="369"/>
      <c r="C72" s="247" t="s">
        <v>67</v>
      </c>
      <c r="D72" s="247"/>
      <c r="E72" s="247"/>
      <c r="F72" s="247"/>
      <c r="G72" s="247"/>
      <c r="H72" s="247"/>
      <c r="I72" s="247"/>
      <c r="J72" s="247"/>
      <c r="K72" s="247"/>
      <c r="L72" s="388">
        <v>867.6</v>
      </c>
      <c r="M72" s="401"/>
      <c r="N72" s="390"/>
      <c r="AE72" s="289"/>
      <c r="AF72" s="238" t="s">
        <v>67</v>
      </c>
    </row>
    <row r="73" spans="1:32" s="233" customFormat="1" x14ac:dyDescent="0.2">
      <c r="A73" s="387"/>
      <c r="B73" s="369"/>
      <c r="C73" s="247" t="s">
        <v>68</v>
      </c>
      <c r="D73" s="247"/>
      <c r="E73" s="247"/>
      <c r="F73" s="247"/>
      <c r="G73" s="247"/>
      <c r="H73" s="247"/>
      <c r="I73" s="247"/>
      <c r="J73" s="247"/>
      <c r="K73" s="247"/>
      <c r="L73" s="388"/>
      <c r="M73" s="401"/>
      <c r="N73" s="390"/>
      <c r="AE73" s="289"/>
      <c r="AF73" s="238" t="s">
        <v>68</v>
      </c>
    </row>
    <row r="74" spans="1:32" s="233" customFormat="1" x14ac:dyDescent="0.2">
      <c r="A74" s="387"/>
      <c r="B74" s="369"/>
      <c r="C74" s="247" t="s">
        <v>69</v>
      </c>
      <c r="D74" s="247"/>
      <c r="E74" s="247"/>
      <c r="F74" s="247"/>
      <c r="G74" s="247"/>
      <c r="H74" s="247"/>
      <c r="I74" s="247"/>
      <c r="J74" s="247"/>
      <c r="K74" s="247"/>
      <c r="L74" s="388">
        <v>867.6</v>
      </c>
      <c r="M74" s="401"/>
      <c r="N74" s="390"/>
      <c r="AE74" s="289"/>
      <c r="AF74" s="238" t="s">
        <v>69</v>
      </c>
    </row>
    <row r="75" spans="1:32" s="233" customFormat="1" x14ac:dyDescent="0.2">
      <c r="A75" s="387"/>
      <c r="B75" s="369" t="s">
        <v>104</v>
      </c>
      <c r="C75" s="247" t="s">
        <v>105</v>
      </c>
      <c r="D75" s="247"/>
      <c r="E75" s="247"/>
      <c r="F75" s="247"/>
      <c r="G75" s="247"/>
      <c r="H75" s="247"/>
      <c r="I75" s="247"/>
      <c r="J75" s="247"/>
      <c r="K75" s="247"/>
      <c r="L75" s="388">
        <v>600000</v>
      </c>
      <c r="M75" s="401"/>
      <c r="N75" s="390">
        <v>600000</v>
      </c>
      <c r="AE75" s="289"/>
      <c r="AF75" s="238" t="s">
        <v>105</v>
      </c>
    </row>
    <row r="76" spans="1:32" s="233" customFormat="1" x14ac:dyDescent="0.2">
      <c r="A76" s="387"/>
      <c r="B76" s="369"/>
      <c r="C76" s="247" t="s">
        <v>70</v>
      </c>
      <c r="D76" s="247"/>
      <c r="E76" s="247"/>
      <c r="F76" s="247"/>
      <c r="G76" s="247"/>
      <c r="H76" s="247"/>
      <c r="I76" s="247"/>
      <c r="J76" s="247"/>
      <c r="K76" s="247"/>
      <c r="L76" s="388">
        <v>1830.64</v>
      </c>
      <c r="M76" s="401"/>
      <c r="N76" s="390">
        <v>70095</v>
      </c>
      <c r="AE76" s="289"/>
      <c r="AF76" s="238" t="s">
        <v>70</v>
      </c>
    </row>
    <row r="77" spans="1:32" s="233" customFormat="1" x14ac:dyDescent="0.2">
      <c r="A77" s="387"/>
      <c r="B77" s="369" t="s">
        <v>71</v>
      </c>
      <c r="C77" s="247" t="s">
        <v>72</v>
      </c>
      <c r="D77" s="247"/>
      <c r="E77" s="247"/>
      <c r="F77" s="247"/>
      <c r="G77" s="247"/>
      <c r="H77" s="247"/>
      <c r="I77" s="247"/>
      <c r="J77" s="247"/>
      <c r="K77" s="247"/>
      <c r="L77" s="388">
        <v>1830.64</v>
      </c>
      <c r="M77" s="401" t="s">
        <v>206</v>
      </c>
      <c r="N77" s="390">
        <v>70095</v>
      </c>
      <c r="AE77" s="289"/>
      <c r="AF77" s="238" t="s">
        <v>72</v>
      </c>
    </row>
    <row r="78" spans="1:32" s="233" customFormat="1" x14ac:dyDescent="0.2">
      <c r="A78" s="387"/>
      <c r="B78" s="369"/>
      <c r="C78" s="247" t="s">
        <v>73</v>
      </c>
      <c r="D78" s="247"/>
      <c r="E78" s="247"/>
      <c r="F78" s="247"/>
      <c r="G78" s="247"/>
      <c r="H78" s="247"/>
      <c r="I78" s="247"/>
      <c r="J78" s="247"/>
      <c r="K78" s="247"/>
      <c r="L78" s="388"/>
      <c r="M78" s="401"/>
      <c r="N78" s="390"/>
      <c r="AE78" s="289"/>
      <c r="AF78" s="238" t="s">
        <v>73</v>
      </c>
    </row>
    <row r="79" spans="1:32" s="233" customFormat="1" x14ac:dyDescent="0.2">
      <c r="A79" s="387"/>
      <c r="B79" s="369"/>
      <c r="C79" s="247" t="s">
        <v>74</v>
      </c>
      <c r="D79" s="247"/>
      <c r="E79" s="247"/>
      <c r="F79" s="247"/>
      <c r="G79" s="247"/>
      <c r="H79" s="247"/>
      <c r="I79" s="247"/>
      <c r="J79" s="247"/>
      <c r="K79" s="247"/>
      <c r="L79" s="388">
        <v>867.6</v>
      </c>
      <c r="M79" s="401"/>
      <c r="N79" s="390"/>
      <c r="AE79" s="289"/>
      <c r="AF79" s="238" t="s">
        <v>74</v>
      </c>
    </row>
    <row r="80" spans="1:32" s="233" customFormat="1" x14ac:dyDescent="0.2">
      <c r="A80" s="387"/>
      <c r="B80" s="369"/>
      <c r="C80" s="247" t="s">
        <v>75</v>
      </c>
      <c r="D80" s="247"/>
      <c r="E80" s="247"/>
      <c r="F80" s="247"/>
      <c r="G80" s="247"/>
      <c r="H80" s="247"/>
      <c r="I80" s="247"/>
      <c r="J80" s="247"/>
      <c r="K80" s="247"/>
      <c r="L80" s="388">
        <v>650.70000000000005</v>
      </c>
      <c r="M80" s="401"/>
      <c r="N80" s="390"/>
      <c r="AE80" s="289"/>
      <c r="AF80" s="238" t="s">
        <v>75</v>
      </c>
    </row>
    <row r="81" spans="1:34" x14ac:dyDescent="0.2">
      <c r="A81" s="387"/>
      <c r="B81" s="369"/>
      <c r="C81" s="247" t="s">
        <v>76</v>
      </c>
      <c r="D81" s="247"/>
      <c r="E81" s="247"/>
      <c r="F81" s="247"/>
      <c r="G81" s="247"/>
      <c r="H81" s="247"/>
      <c r="I81" s="247"/>
      <c r="J81" s="247"/>
      <c r="K81" s="247"/>
      <c r="L81" s="388">
        <v>312.33999999999997</v>
      </c>
      <c r="M81" s="401"/>
      <c r="N81" s="390"/>
      <c r="P81" s="233"/>
      <c r="Q81" s="233"/>
      <c r="R81" s="233"/>
      <c r="S81" s="233"/>
      <c r="T81" s="233"/>
      <c r="U81" s="233"/>
      <c r="V81" s="233"/>
      <c r="W81" s="233"/>
      <c r="X81" s="233"/>
      <c r="Y81" s="233"/>
      <c r="Z81" s="233"/>
      <c r="AA81" s="233"/>
      <c r="AB81" s="233"/>
      <c r="AC81" s="233"/>
      <c r="AD81" s="233"/>
      <c r="AE81" s="289"/>
      <c r="AF81" s="238" t="s">
        <v>76</v>
      </c>
      <c r="AG81" s="233"/>
      <c r="AH81" s="233"/>
    </row>
    <row r="82" spans="1:34" x14ac:dyDescent="0.2">
      <c r="A82" s="387"/>
      <c r="B82" s="332"/>
      <c r="C82" s="391" t="s">
        <v>233</v>
      </c>
      <c r="D82" s="391"/>
      <c r="E82" s="391"/>
      <c r="F82" s="391"/>
      <c r="G82" s="391"/>
      <c r="H82" s="391"/>
      <c r="I82" s="391"/>
      <c r="J82" s="391"/>
      <c r="K82" s="391"/>
      <c r="L82" s="334">
        <v>601830.64</v>
      </c>
      <c r="M82" s="402"/>
      <c r="N82" s="392">
        <v>670095</v>
      </c>
      <c r="P82" s="233"/>
      <c r="Q82" s="233"/>
      <c r="R82" s="233"/>
      <c r="S82" s="233"/>
      <c r="T82" s="233"/>
      <c r="U82" s="233"/>
      <c r="V82" s="233"/>
      <c r="W82" s="233"/>
      <c r="X82" s="233"/>
      <c r="Y82" s="233"/>
      <c r="Z82" s="233"/>
      <c r="AA82" s="233"/>
      <c r="AB82" s="233"/>
      <c r="AC82" s="233"/>
      <c r="AD82" s="233"/>
      <c r="AE82" s="289"/>
      <c r="AF82" s="233"/>
      <c r="AG82" s="289" t="s">
        <v>233</v>
      </c>
      <c r="AH82" s="233"/>
    </row>
    <row r="83" spans="1:34" x14ac:dyDescent="0.2">
      <c r="A83" s="387"/>
      <c r="B83" s="369"/>
      <c r="C83" s="247" t="s">
        <v>77</v>
      </c>
      <c r="D83" s="247"/>
      <c r="E83" s="247"/>
      <c r="F83" s="247"/>
      <c r="G83" s="247"/>
      <c r="H83" s="247"/>
      <c r="I83" s="247"/>
      <c r="J83" s="247"/>
      <c r="K83" s="247"/>
      <c r="L83" s="388">
        <v>867.6</v>
      </c>
      <c r="M83" s="401"/>
      <c r="N83" s="390"/>
      <c r="P83" s="233"/>
      <c r="Q83" s="233"/>
      <c r="R83" s="233"/>
      <c r="S83" s="233"/>
      <c r="T83" s="233"/>
      <c r="U83" s="233"/>
      <c r="V83" s="233"/>
      <c r="W83" s="233"/>
      <c r="X83" s="233"/>
      <c r="Y83" s="233"/>
      <c r="Z83" s="233"/>
      <c r="AA83" s="233"/>
      <c r="AB83" s="233"/>
      <c r="AC83" s="233"/>
      <c r="AD83" s="233"/>
      <c r="AE83" s="289"/>
      <c r="AF83" s="238" t="s">
        <v>77</v>
      </c>
      <c r="AG83" s="289"/>
      <c r="AH83" s="233"/>
    </row>
    <row r="84" spans="1:34" x14ac:dyDescent="0.2">
      <c r="A84" s="387"/>
      <c r="B84" s="369"/>
      <c r="C84" s="247" t="s">
        <v>78</v>
      </c>
      <c r="D84" s="247"/>
      <c r="E84" s="247"/>
      <c r="F84" s="247"/>
      <c r="G84" s="247"/>
      <c r="H84" s="247"/>
      <c r="I84" s="247"/>
      <c r="J84" s="247"/>
      <c r="K84" s="247"/>
      <c r="L84" s="388">
        <v>650.70000000000005</v>
      </c>
      <c r="M84" s="401"/>
      <c r="N84" s="390"/>
      <c r="P84" s="233"/>
      <c r="Q84" s="233"/>
      <c r="R84" s="233"/>
      <c r="S84" s="233"/>
      <c r="T84" s="233"/>
      <c r="U84" s="233"/>
      <c r="V84" s="233"/>
      <c r="W84" s="233"/>
      <c r="X84" s="233"/>
      <c r="Y84" s="233"/>
      <c r="Z84" s="233"/>
      <c r="AA84" s="233"/>
      <c r="AB84" s="233"/>
      <c r="AC84" s="233"/>
      <c r="AD84" s="233"/>
      <c r="AE84" s="289"/>
      <c r="AF84" s="238" t="s">
        <v>78</v>
      </c>
      <c r="AG84" s="289"/>
      <c r="AH84" s="233"/>
    </row>
    <row r="85" spans="1:34" x14ac:dyDescent="0.2">
      <c r="A85" s="387"/>
      <c r="B85" s="369"/>
      <c r="C85" s="247" t="s">
        <v>79</v>
      </c>
      <c r="D85" s="247"/>
      <c r="E85" s="247"/>
      <c r="F85" s="247"/>
      <c r="G85" s="247"/>
      <c r="H85" s="247"/>
      <c r="I85" s="247"/>
      <c r="J85" s="247"/>
      <c r="K85" s="247"/>
      <c r="L85" s="388">
        <v>312.33999999999997</v>
      </c>
      <c r="M85" s="401"/>
      <c r="N85" s="390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89"/>
      <c r="AF85" s="238" t="s">
        <v>79</v>
      </c>
      <c r="AG85" s="289"/>
      <c r="AH85" s="233"/>
    </row>
    <row r="86" spans="1:34" x14ac:dyDescent="0.2">
      <c r="A86" s="387"/>
      <c r="B86" s="332"/>
      <c r="C86" s="391" t="s">
        <v>241</v>
      </c>
      <c r="D86" s="391"/>
      <c r="E86" s="391"/>
      <c r="F86" s="391"/>
      <c r="G86" s="391"/>
      <c r="H86" s="391"/>
      <c r="I86" s="391"/>
      <c r="J86" s="391"/>
      <c r="K86" s="391"/>
      <c r="L86" s="334">
        <v>631320.34</v>
      </c>
      <c r="M86" s="402"/>
      <c r="N86" s="392">
        <v>702930</v>
      </c>
      <c r="P86" s="233"/>
      <c r="Q86" s="233"/>
      <c r="R86" s="233"/>
      <c r="S86" s="233"/>
      <c r="T86" s="233"/>
      <c r="U86" s="233"/>
      <c r="V86" s="233"/>
      <c r="W86" s="233"/>
      <c r="X86" s="233"/>
      <c r="Y86" s="233"/>
      <c r="Z86" s="233"/>
      <c r="AA86" s="233"/>
      <c r="AB86" s="233"/>
      <c r="AC86" s="233"/>
      <c r="AD86" s="233"/>
      <c r="AE86" s="289"/>
      <c r="AF86" s="233"/>
      <c r="AG86" s="289" t="s">
        <v>241</v>
      </c>
      <c r="AH86" s="233"/>
    </row>
    <row r="87" spans="1:34" x14ac:dyDescent="0.2">
      <c r="A87" s="387"/>
      <c r="B87" s="332"/>
      <c r="C87" s="391" t="s">
        <v>80</v>
      </c>
      <c r="D87" s="391"/>
      <c r="E87" s="391"/>
      <c r="F87" s="391"/>
      <c r="G87" s="391"/>
      <c r="H87" s="391"/>
      <c r="I87" s="391"/>
      <c r="J87" s="391"/>
      <c r="K87" s="391"/>
      <c r="L87" s="334">
        <v>631320.34</v>
      </c>
      <c r="M87" s="402"/>
      <c r="N87" s="403">
        <v>702930</v>
      </c>
      <c r="P87" s="233"/>
      <c r="Q87" s="233"/>
      <c r="R87" s="233"/>
      <c r="S87" s="233"/>
      <c r="T87" s="233"/>
      <c r="U87" s="233"/>
      <c r="V87" s="233"/>
      <c r="W87" s="233"/>
      <c r="X87" s="233"/>
      <c r="Y87" s="233"/>
      <c r="Z87" s="233"/>
      <c r="AA87" s="233"/>
      <c r="AB87" s="233"/>
      <c r="AC87" s="233"/>
      <c r="AD87" s="233"/>
      <c r="AE87" s="289"/>
      <c r="AF87" s="233"/>
      <c r="AG87" s="289"/>
      <c r="AH87" s="289" t="s">
        <v>80</v>
      </c>
    </row>
    <row r="88" spans="1:34" ht="1.5" customHeight="1" x14ac:dyDescent="0.2">
      <c r="B88" s="332"/>
      <c r="C88" s="333"/>
      <c r="D88" s="333"/>
      <c r="E88" s="333"/>
      <c r="F88" s="333"/>
      <c r="G88" s="333"/>
      <c r="H88" s="333"/>
      <c r="I88" s="333"/>
      <c r="J88" s="333"/>
      <c r="K88" s="333"/>
      <c r="L88" s="334"/>
      <c r="M88" s="335"/>
      <c r="N88" s="336"/>
      <c r="P88" s="233"/>
      <c r="Q88" s="233"/>
      <c r="R88" s="233"/>
      <c r="S88" s="233"/>
      <c r="T88" s="233"/>
      <c r="U88" s="233"/>
      <c r="V88" s="233"/>
      <c r="W88" s="233"/>
      <c r="X88" s="233"/>
      <c r="Y88" s="233"/>
      <c r="Z88" s="233"/>
      <c r="AA88" s="233"/>
      <c r="AB88" s="233"/>
      <c r="AC88" s="233"/>
      <c r="AD88" s="233"/>
      <c r="AE88" s="233"/>
      <c r="AF88" s="233"/>
      <c r="AG88" s="233"/>
      <c r="AH88" s="233"/>
    </row>
    <row r="89" spans="1:34" ht="53.25" customHeight="1" x14ac:dyDescent="0.2">
      <c r="A89" s="337"/>
      <c r="B89" s="337"/>
      <c r="C89" s="337"/>
      <c r="D89" s="337"/>
      <c r="E89" s="337"/>
      <c r="F89" s="337"/>
      <c r="G89" s="337"/>
      <c r="H89" s="337"/>
      <c r="I89" s="337"/>
      <c r="J89" s="337"/>
      <c r="K89" s="337"/>
      <c r="L89" s="337"/>
      <c r="M89" s="337"/>
      <c r="N89" s="337"/>
      <c r="P89" s="233"/>
      <c r="Q89" s="233"/>
      <c r="R89" s="233"/>
      <c r="S89" s="233"/>
      <c r="T89" s="233"/>
      <c r="U89" s="233"/>
      <c r="V89" s="233"/>
      <c r="W89" s="233"/>
      <c r="X89" s="233"/>
      <c r="Y89" s="233"/>
      <c r="Z89" s="233"/>
      <c r="AA89" s="233"/>
      <c r="AB89" s="233"/>
      <c r="AC89" s="233"/>
      <c r="AD89" s="233"/>
      <c r="AE89" s="233"/>
      <c r="AF89" s="233"/>
      <c r="AG89" s="233"/>
      <c r="AH89" s="233"/>
    </row>
    <row r="90" spans="1:34" x14ac:dyDescent="0.2">
      <c r="B90" s="338" t="s">
        <v>81</v>
      </c>
      <c r="C90" s="339"/>
      <c r="D90" s="339"/>
      <c r="E90" s="339"/>
      <c r="F90" s="339"/>
      <c r="G90" s="339"/>
      <c r="H90" s="339"/>
      <c r="I90" s="339"/>
      <c r="J90" s="339"/>
      <c r="K90" s="339"/>
      <c r="L90" s="339"/>
    </row>
    <row r="91" spans="1:34" ht="13.5" customHeight="1" x14ac:dyDescent="0.2">
      <c r="B91" s="234"/>
      <c r="C91" s="340" t="s">
        <v>82</v>
      </c>
      <c r="D91" s="340"/>
      <c r="E91" s="340"/>
      <c r="F91" s="340"/>
      <c r="G91" s="340"/>
      <c r="H91" s="340"/>
      <c r="I91" s="340"/>
      <c r="J91" s="340"/>
      <c r="K91" s="340"/>
      <c r="L91" s="340"/>
    </row>
    <row r="92" spans="1:34" ht="12.75" customHeight="1" x14ac:dyDescent="0.2">
      <c r="B92" s="338" t="s">
        <v>83</v>
      </c>
      <c r="C92" s="339"/>
      <c r="D92" s="339"/>
      <c r="E92" s="339"/>
      <c r="F92" s="339"/>
      <c r="G92" s="339"/>
      <c r="H92" s="339"/>
      <c r="I92" s="339"/>
      <c r="J92" s="339"/>
      <c r="K92" s="339"/>
      <c r="L92" s="339"/>
    </row>
    <row r="93" spans="1:34" ht="13.5" customHeight="1" x14ac:dyDescent="0.2">
      <c r="C93" s="340" t="s">
        <v>82</v>
      </c>
      <c r="D93" s="340"/>
      <c r="E93" s="340"/>
      <c r="F93" s="340"/>
      <c r="G93" s="340"/>
      <c r="H93" s="340"/>
      <c r="I93" s="340"/>
      <c r="J93" s="340"/>
      <c r="K93" s="340"/>
      <c r="L93" s="340"/>
    </row>
    <row r="95" spans="1:34" x14ac:dyDescent="0.2">
      <c r="B95" s="341"/>
      <c r="D95" s="341"/>
      <c r="F95" s="341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3"/>
      <c r="AH95" s="233"/>
    </row>
  </sheetData>
  <mergeCells count="76">
    <mergeCell ref="C87:K87"/>
    <mergeCell ref="C90:L90"/>
    <mergeCell ref="C91:L91"/>
    <mergeCell ref="C92:L92"/>
    <mergeCell ref="C93:L93"/>
    <mergeCell ref="C86:K86"/>
    <mergeCell ref="C75:K75"/>
    <mergeCell ref="C76:K76"/>
    <mergeCell ref="C77:K77"/>
    <mergeCell ref="C78:K78"/>
    <mergeCell ref="C79:K79"/>
    <mergeCell ref="C80:K80"/>
    <mergeCell ref="C81:K81"/>
    <mergeCell ref="C82:K82"/>
    <mergeCell ref="C83:K83"/>
    <mergeCell ref="C84:K84"/>
    <mergeCell ref="C85:K85"/>
    <mergeCell ref="C74:K74"/>
    <mergeCell ref="C62:K62"/>
    <mergeCell ref="C63:K63"/>
    <mergeCell ref="C64:K64"/>
    <mergeCell ref="C65:K65"/>
    <mergeCell ref="C66:K66"/>
    <mergeCell ref="C67:K67"/>
    <mergeCell ref="C68:K68"/>
    <mergeCell ref="C69:K69"/>
    <mergeCell ref="C71:K71"/>
    <mergeCell ref="C72:K72"/>
    <mergeCell ref="C73:K73"/>
    <mergeCell ref="C61:K61"/>
    <mergeCell ref="C49:E49"/>
    <mergeCell ref="C50:E50"/>
    <mergeCell ref="C51:E51"/>
    <mergeCell ref="C52:E52"/>
    <mergeCell ref="C53:E53"/>
    <mergeCell ref="C54:E54"/>
    <mergeCell ref="C56:K56"/>
    <mergeCell ref="C57:K57"/>
    <mergeCell ref="C58:K58"/>
    <mergeCell ref="C59:K59"/>
    <mergeCell ref="C60:K60"/>
    <mergeCell ref="C43:K43"/>
    <mergeCell ref="C44:K44"/>
    <mergeCell ref="C45:K45"/>
    <mergeCell ref="A46:N46"/>
    <mergeCell ref="C47:E47"/>
    <mergeCell ref="A21:N21"/>
    <mergeCell ref="B23:F23"/>
    <mergeCell ref="B24:F24"/>
    <mergeCell ref="L33:M33"/>
    <mergeCell ref="C48:E48"/>
    <mergeCell ref="J35:L36"/>
    <mergeCell ref="M35:M37"/>
    <mergeCell ref="N35:N37"/>
    <mergeCell ref="C38:E38"/>
    <mergeCell ref="A39:N39"/>
    <mergeCell ref="C40:E40"/>
    <mergeCell ref="A35:A37"/>
    <mergeCell ref="B35:B37"/>
    <mergeCell ref="C35:E37"/>
    <mergeCell ref="F35:F37"/>
    <mergeCell ref="G35:I36"/>
    <mergeCell ref="O20:Y20"/>
    <mergeCell ref="A18:N18"/>
    <mergeCell ref="A4:C4"/>
    <mergeCell ref="K4:N4"/>
    <mergeCell ref="A5:D5"/>
    <mergeCell ref="J5:N5"/>
    <mergeCell ref="A6:D6"/>
    <mergeCell ref="J6:N6"/>
    <mergeCell ref="D10:N10"/>
    <mergeCell ref="A13:N13"/>
    <mergeCell ref="A14:N14"/>
    <mergeCell ref="A16:N16"/>
    <mergeCell ref="A17:N17"/>
    <mergeCell ref="A20:N20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9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"/>
  <sheetViews>
    <sheetView zoomScale="115" zoomScaleNormal="115" workbookViewId="0">
      <selection activeCell="K21" sqref="K21"/>
    </sheetView>
  </sheetViews>
  <sheetFormatPr defaultRowHeight="11.25" customHeight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10.42578125" style="233" customWidth="1"/>
    <col min="11" max="11" width="8.5703125" style="233" customWidth="1"/>
    <col min="12" max="12" width="10" style="233" customWidth="1"/>
    <col min="13" max="13" width="6.5703125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3" style="238" hidden="1" customWidth="1"/>
    <col min="18" max="18" width="100.28515625" style="238" hidden="1" customWidth="1"/>
    <col min="19" max="22" width="139" style="238" hidden="1" customWidth="1"/>
    <col min="23" max="23" width="34.140625" style="238" hidden="1" customWidth="1"/>
    <col min="24" max="26" width="84.42578125" style="238" hidden="1" customWidth="1"/>
    <col min="27" max="30" width="34.140625" style="238" hidden="1" customWidth="1"/>
    <col min="31" max="34" width="84.42578125" style="238" hidden="1" customWidth="1"/>
    <col min="35" max="16384" width="9.140625" style="233"/>
  </cols>
  <sheetData>
    <row r="1" spans="1:20" s="233" customFormat="1" x14ac:dyDescent="0.2">
      <c r="N1" s="234" t="s">
        <v>0</v>
      </c>
    </row>
    <row r="2" spans="1:20" s="233" customFormat="1" x14ac:dyDescent="0.2">
      <c r="N2" s="234" t="s">
        <v>1</v>
      </c>
    </row>
    <row r="3" spans="1:20" s="233" customFormat="1" ht="8.25" customHeight="1" x14ac:dyDescent="0.2">
      <c r="N3" s="234"/>
    </row>
    <row r="4" spans="1:20" s="233" customFormat="1" ht="14.25" customHeight="1" x14ac:dyDescent="0.2">
      <c r="A4" s="235" t="s">
        <v>2</v>
      </c>
      <c r="B4" s="235"/>
      <c r="C4" s="235"/>
      <c r="D4" s="236"/>
      <c r="K4" s="235" t="s">
        <v>3</v>
      </c>
      <c r="L4" s="235"/>
      <c r="M4" s="235"/>
      <c r="N4" s="235"/>
    </row>
    <row r="5" spans="1:20" s="233" customFormat="1" ht="12" customHeight="1" x14ac:dyDescent="0.2">
      <c r="A5" s="237"/>
      <c r="B5" s="237"/>
      <c r="C5" s="237"/>
      <c r="D5" s="237"/>
      <c r="E5" s="238"/>
      <c r="J5" s="239"/>
      <c r="K5" s="239"/>
      <c r="L5" s="239"/>
      <c r="M5" s="239"/>
      <c r="N5" s="239"/>
    </row>
    <row r="6" spans="1:20" s="233" customFormat="1" x14ac:dyDescent="0.2">
      <c r="A6" s="247" t="s">
        <v>84</v>
      </c>
      <c r="B6" s="247"/>
      <c r="C6" s="247"/>
      <c r="D6" s="247"/>
      <c r="J6" s="247" t="s">
        <v>85</v>
      </c>
      <c r="K6" s="247"/>
      <c r="L6" s="247"/>
      <c r="M6" s="247"/>
      <c r="N6" s="247"/>
      <c r="P6" s="238" t="s">
        <v>4</v>
      </c>
      <c r="Q6" s="238" t="s">
        <v>4</v>
      </c>
    </row>
    <row r="7" spans="1:20" s="233" customFormat="1" ht="17.25" customHeight="1" x14ac:dyDescent="0.2">
      <c r="A7" s="249"/>
      <c r="B7" s="342" t="s">
        <v>86</v>
      </c>
      <c r="C7" s="238"/>
      <c r="D7" s="238"/>
      <c r="J7" s="249"/>
      <c r="K7" s="249"/>
      <c r="L7" s="249"/>
      <c r="M7" s="249"/>
      <c r="N7" s="342" t="s">
        <v>87</v>
      </c>
    </row>
    <row r="8" spans="1:20" s="233" customFormat="1" ht="16.5" customHeight="1" x14ac:dyDescent="0.2">
      <c r="A8" s="233" t="s">
        <v>5</v>
      </c>
      <c r="B8" s="244"/>
      <c r="C8" s="244"/>
      <c r="D8" s="244"/>
      <c r="L8" s="244"/>
      <c r="M8" s="244"/>
      <c r="N8" s="234" t="s">
        <v>5</v>
      </c>
    </row>
    <row r="9" spans="1:20" s="233" customFormat="1" ht="15.75" customHeight="1" x14ac:dyDescent="0.2">
      <c r="F9" s="245"/>
    </row>
    <row r="10" spans="1:20" s="233" customFormat="1" x14ac:dyDescent="0.2">
      <c r="A10" s="246" t="s">
        <v>6</v>
      </c>
      <c r="B10" s="244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R10" s="238" t="s">
        <v>4</v>
      </c>
    </row>
    <row r="11" spans="1:20" s="233" customFormat="1" ht="15" customHeight="1" x14ac:dyDescent="0.2">
      <c r="A11" s="248" t="s">
        <v>8</v>
      </c>
      <c r="D11" s="249" t="s">
        <v>9</v>
      </c>
      <c r="E11" s="249"/>
      <c r="F11" s="250"/>
      <c r="G11" s="250"/>
      <c r="H11" s="250"/>
      <c r="I11" s="250"/>
      <c r="J11" s="250"/>
      <c r="K11" s="250"/>
      <c r="L11" s="250"/>
      <c r="M11" s="250"/>
      <c r="N11" s="250"/>
    </row>
    <row r="12" spans="1:20" s="233" customFormat="1" ht="8.25" customHeight="1" x14ac:dyDescent="0.2">
      <c r="A12" s="248"/>
      <c r="F12" s="244"/>
      <c r="G12" s="244"/>
      <c r="H12" s="244"/>
      <c r="I12" s="244"/>
      <c r="J12" s="244"/>
      <c r="K12" s="244"/>
      <c r="L12" s="244"/>
      <c r="M12" s="244"/>
      <c r="N12" s="244"/>
    </row>
    <row r="13" spans="1:20" s="233" customFormat="1" ht="28.5" customHeight="1" x14ac:dyDescent="0.2">
      <c r="A13" s="251" t="s">
        <v>670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S13" s="238" t="s">
        <v>90</v>
      </c>
    </row>
    <row r="14" spans="1:20" s="233" customFormat="1" x14ac:dyDescent="0.2">
      <c r="A14" s="252" t="s">
        <v>10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</row>
    <row r="15" spans="1:20" s="233" customFormat="1" ht="8.25" customHeight="1" x14ac:dyDescent="0.2">
      <c r="A15" s="253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</row>
    <row r="16" spans="1:20" s="233" customFormat="1" x14ac:dyDescent="0.2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T16" s="238" t="s">
        <v>91</v>
      </c>
    </row>
    <row r="17" spans="1:21" s="233" customFormat="1" x14ac:dyDescent="0.2">
      <c r="A17" s="252" t="s">
        <v>11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</row>
    <row r="18" spans="1:21" s="233" customFormat="1" ht="24" customHeight="1" x14ac:dyDescent="0.3">
      <c r="A18" s="254" t="s">
        <v>12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</row>
    <row r="19" spans="1:21" s="233" customFormat="1" ht="8.25" customHeight="1" x14ac:dyDescent="0.3">
      <c r="A19" s="255"/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</row>
    <row r="20" spans="1:21" s="233" customFormat="1" x14ac:dyDescent="0.2">
      <c r="A20" s="256" t="s">
        <v>668</v>
      </c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U20" s="238" t="s">
        <v>235</v>
      </c>
    </row>
    <row r="21" spans="1:21" s="233" customFormat="1" ht="13.5" customHeight="1" x14ac:dyDescent="0.2">
      <c r="A21" s="252" t="s">
        <v>13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</row>
    <row r="22" spans="1:21" s="233" customFormat="1" ht="15" customHeight="1" x14ac:dyDescent="0.2">
      <c r="A22" s="233" t="s">
        <v>14</v>
      </c>
      <c r="B22" s="257" t="s">
        <v>15</v>
      </c>
      <c r="C22" s="233" t="s">
        <v>16</v>
      </c>
      <c r="F22" s="238"/>
      <c r="G22" s="238"/>
      <c r="H22" s="238"/>
      <c r="I22" s="238"/>
      <c r="J22" s="238"/>
      <c r="K22" s="238"/>
      <c r="L22" s="238"/>
      <c r="M22" s="238"/>
      <c r="N22" s="238"/>
    </row>
    <row r="23" spans="1:21" s="233" customFormat="1" ht="18" customHeight="1" x14ac:dyDescent="0.2">
      <c r="A23" s="233" t="s">
        <v>17</v>
      </c>
      <c r="B23" s="256"/>
      <c r="C23" s="256"/>
      <c r="D23" s="256"/>
      <c r="E23" s="256"/>
      <c r="F23" s="256"/>
      <c r="G23" s="238"/>
      <c r="H23" s="238"/>
      <c r="I23" s="238"/>
      <c r="J23" s="238"/>
      <c r="K23" s="238"/>
      <c r="L23" s="238"/>
      <c r="M23" s="238"/>
      <c r="N23" s="238"/>
    </row>
    <row r="24" spans="1:21" s="233" customFormat="1" x14ac:dyDescent="0.2">
      <c r="B24" s="258" t="s">
        <v>18</v>
      </c>
      <c r="C24" s="258"/>
      <c r="D24" s="258"/>
      <c r="E24" s="258"/>
      <c r="F24" s="258"/>
      <c r="G24" s="259"/>
      <c r="H24" s="259"/>
      <c r="I24" s="259"/>
      <c r="J24" s="259"/>
      <c r="K24" s="259"/>
      <c r="L24" s="259"/>
      <c r="M24" s="260"/>
      <c r="N24" s="259"/>
    </row>
    <row r="25" spans="1:21" s="233" customFormat="1" ht="9.75" customHeight="1" x14ac:dyDescent="0.2">
      <c r="D25" s="261"/>
      <c r="E25" s="261"/>
      <c r="F25" s="261"/>
      <c r="G25" s="261"/>
      <c r="H25" s="261"/>
      <c r="I25" s="261"/>
      <c r="J25" s="261"/>
      <c r="K25" s="261"/>
      <c r="L25" s="261"/>
      <c r="M25" s="259"/>
      <c r="N25" s="259"/>
    </row>
    <row r="26" spans="1:21" s="233" customFormat="1" x14ac:dyDescent="0.2">
      <c r="A26" s="262" t="s">
        <v>19</v>
      </c>
      <c r="D26" s="249"/>
      <c r="F26" s="263"/>
      <c r="G26" s="263"/>
      <c r="H26" s="263"/>
      <c r="I26" s="263"/>
      <c r="J26" s="263"/>
      <c r="K26" s="263"/>
      <c r="L26" s="263"/>
      <c r="M26" s="263"/>
      <c r="N26" s="263"/>
    </row>
    <row r="27" spans="1:21" s="233" customFormat="1" ht="9.75" customHeight="1" x14ac:dyDescent="0.2"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</row>
    <row r="28" spans="1:21" s="233" customFormat="1" ht="12.75" customHeight="1" x14ac:dyDescent="0.2">
      <c r="A28" s="262" t="s">
        <v>20</v>
      </c>
      <c r="C28" s="343">
        <v>8446.16</v>
      </c>
      <c r="D28" s="344" t="s">
        <v>243</v>
      </c>
      <c r="E28" s="248" t="s">
        <v>22</v>
      </c>
      <c r="L28" s="345"/>
      <c r="M28" s="345"/>
    </row>
    <row r="29" spans="1:21" s="233" customFormat="1" ht="12.75" customHeight="1" x14ac:dyDescent="0.2">
      <c r="B29" s="233" t="s">
        <v>23</v>
      </c>
      <c r="C29" s="346"/>
      <c r="D29" s="347"/>
      <c r="E29" s="248"/>
    </row>
    <row r="30" spans="1:21" s="233" customFormat="1" ht="12.75" customHeight="1" x14ac:dyDescent="0.2">
      <c r="B30" s="233" t="s">
        <v>24</v>
      </c>
      <c r="C30" s="343">
        <v>0</v>
      </c>
      <c r="D30" s="344" t="s">
        <v>25</v>
      </c>
      <c r="E30" s="248" t="s">
        <v>22</v>
      </c>
      <c r="G30" s="233" t="s">
        <v>26</v>
      </c>
      <c r="L30" s="343"/>
      <c r="M30" s="344" t="s">
        <v>244</v>
      </c>
      <c r="N30" s="248" t="s">
        <v>22</v>
      </c>
    </row>
    <row r="31" spans="1:21" s="233" customFormat="1" ht="12.75" customHeight="1" x14ac:dyDescent="0.2">
      <c r="B31" s="233" t="s">
        <v>28</v>
      </c>
      <c r="C31" s="343">
        <v>0</v>
      </c>
      <c r="D31" s="348" t="s">
        <v>25</v>
      </c>
      <c r="E31" s="248" t="s">
        <v>22</v>
      </c>
      <c r="G31" s="233" t="s">
        <v>29</v>
      </c>
      <c r="L31" s="349"/>
      <c r="M31" s="349">
        <v>110.4</v>
      </c>
      <c r="N31" s="248" t="s">
        <v>30</v>
      </c>
    </row>
    <row r="32" spans="1:21" s="233" customFormat="1" ht="12.75" customHeight="1" x14ac:dyDescent="0.2">
      <c r="B32" s="233" t="s">
        <v>31</v>
      </c>
      <c r="C32" s="343">
        <v>7550</v>
      </c>
      <c r="D32" s="348" t="s">
        <v>245</v>
      </c>
      <c r="E32" s="248" t="s">
        <v>22</v>
      </c>
      <c r="G32" s="233" t="s">
        <v>32</v>
      </c>
      <c r="L32" s="349"/>
      <c r="M32" s="349"/>
      <c r="N32" s="248" t="s">
        <v>30</v>
      </c>
    </row>
    <row r="33" spans="1:27" s="233" customFormat="1" ht="12.75" customHeight="1" x14ac:dyDescent="0.2">
      <c r="B33" s="233" t="s">
        <v>33</v>
      </c>
      <c r="C33" s="343">
        <v>140.19</v>
      </c>
      <c r="D33" s="344" t="s">
        <v>246</v>
      </c>
      <c r="E33" s="248" t="s">
        <v>22</v>
      </c>
      <c r="G33" s="233" t="s">
        <v>34</v>
      </c>
      <c r="L33" s="350"/>
      <c r="M33" s="350"/>
    </row>
    <row r="34" spans="1:27" s="233" customFormat="1" ht="9.75" customHeight="1" x14ac:dyDescent="0.2">
      <c r="A34" s="351"/>
    </row>
    <row r="35" spans="1:27" s="233" customFormat="1" ht="36" customHeight="1" x14ac:dyDescent="0.2">
      <c r="A35" s="352" t="s">
        <v>35</v>
      </c>
      <c r="B35" s="352" t="s">
        <v>36</v>
      </c>
      <c r="C35" s="352" t="s">
        <v>37</v>
      </c>
      <c r="D35" s="352"/>
      <c r="E35" s="352"/>
      <c r="F35" s="352" t="s">
        <v>38</v>
      </c>
      <c r="G35" s="352" t="s">
        <v>39</v>
      </c>
      <c r="H35" s="352"/>
      <c r="I35" s="352"/>
      <c r="J35" s="352" t="s">
        <v>40</v>
      </c>
      <c r="K35" s="352"/>
      <c r="L35" s="352"/>
      <c r="M35" s="352" t="s">
        <v>41</v>
      </c>
      <c r="N35" s="352" t="s">
        <v>42</v>
      </c>
    </row>
    <row r="36" spans="1:27" s="233" customFormat="1" ht="36.75" customHeight="1" x14ac:dyDescent="0.2">
      <c r="A36" s="352"/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</row>
    <row r="37" spans="1:27" s="233" customFormat="1" ht="45" x14ac:dyDescent="0.2">
      <c r="A37" s="352"/>
      <c r="B37" s="352"/>
      <c r="C37" s="352"/>
      <c r="D37" s="352"/>
      <c r="E37" s="352"/>
      <c r="F37" s="352"/>
      <c r="G37" s="353" t="s">
        <v>43</v>
      </c>
      <c r="H37" s="353" t="s">
        <v>44</v>
      </c>
      <c r="I37" s="353" t="s">
        <v>45</v>
      </c>
      <c r="J37" s="353" t="s">
        <v>43</v>
      </c>
      <c r="K37" s="353" t="s">
        <v>44</v>
      </c>
      <c r="L37" s="353" t="s">
        <v>46</v>
      </c>
      <c r="M37" s="352"/>
      <c r="N37" s="352"/>
    </row>
    <row r="38" spans="1:27" s="233" customFormat="1" x14ac:dyDescent="0.2">
      <c r="A38" s="354">
        <v>1</v>
      </c>
      <c r="B38" s="354">
        <v>2</v>
      </c>
      <c r="C38" s="355">
        <v>3</v>
      </c>
      <c r="D38" s="355"/>
      <c r="E38" s="355"/>
      <c r="F38" s="354">
        <v>4</v>
      </c>
      <c r="G38" s="354">
        <v>5</v>
      </c>
      <c r="H38" s="354">
        <v>6</v>
      </c>
      <c r="I38" s="354">
        <v>7</v>
      </c>
      <c r="J38" s="354">
        <v>8</v>
      </c>
      <c r="K38" s="354">
        <v>9</v>
      </c>
      <c r="L38" s="354">
        <v>10</v>
      </c>
      <c r="M38" s="354">
        <v>11</v>
      </c>
      <c r="N38" s="354">
        <v>12</v>
      </c>
    </row>
    <row r="39" spans="1:27" s="233" customFormat="1" ht="12" x14ac:dyDescent="0.2">
      <c r="A39" s="356" t="s">
        <v>97</v>
      </c>
      <c r="B39" s="357"/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358"/>
      <c r="V39" s="282" t="s">
        <v>97</v>
      </c>
    </row>
    <row r="40" spans="1:27" s="233" customFormat="1" ht="21" x14ac:dyDescent="0.2">
      <c r="A40" s="362" t="s">
        <v>98</v>
      </c>
      <c r="B40" s="363" t="s">
        <v>99</v>
      </c>
      <c r="C40" s="364" t="s">
        <v>242</v>
      </c>
      <c r="D40" s="364"/>
      <c r="E40" s="364"/>
      <c r="F40" s="365" t="s">
        <v>218</v>
      </c>
      <c r="G40" s="365"/>
      <c r="H40" s="365"/>
      <c r="I40" s="365" t="s">
        <v>48</v>
      </c>
      <c r="J40" s="366">
        <v>7550000</v>
      </c>
      <c r="K40" s="365"/>
      <c r="L40" s="366">
        <v>7550000</v>
      </c>
      <c r="M40" s="365"/>
      <c r="N40" s="367"/>
      <c r="V40" s="282"/>
      <c r="W40" s="289" t="s">
        <v>217</v>
      </c>
    </row>
    <row r="41" spans="1:27" s="233" customFormat="1" ht="12" x14ac:dyDescent="0.2">
      <c r="A41" s="377"/>
      <c r="B41" s="333"/>
      <c r="C41" s="246" t="s">
        <v>102</v>
      </c>
      <c r="D41" s="393"/>
      <c r="E41" s="393"/>
      <c r="F41" s="381"/>
      <c r="G41" s="381"/>
      <c r="H41" s="381"/>
      <c r="I41" s="381"/>
      <c r="J41" s="394"/>
      <c r="K41" s="381"/>
      <c r="L41" s="394"/>
      <c r="M41" s="395"/>
      <c r="N41" s="396"/>
      <c r="V41" s="282"/>
      <c r="W41" s="289"/>
    </row>
    <row r="42" spans="1:27" s="233" customFormat="1" ht="1.5" customHeight="1" x14ac:dyDescent="0.2">
      <c r="A42" s="381"/>
      <c r="B42" s="333"/>
      <c r="C42" s="333"/>
      <c r="D42" s="333"/>
      <c r="E42" s="333"/>
      <c r="F42" s="381"/>
      <c r="G42" s="381"/>
      <c r="H42" s="381"/>
      <c r="I42" s="381"/>
      <c r="J42" s="332"/>
      <c r="K42" s="381"/>
      <c r="L42" s="332"/>
      <c r="M42" s="370"/>
      <c r="N42" s="332"/>
      <c r="V42" s="282"/>
      <c r="W42" s="289"/>
    </row>
    <row r="43" spans="1:27" s="233" customFormat="1" ht="12" x14ac:dyDescent="0.2">
      <c r="A43" s="382"/>
      <c r="B43" s="383"/>
      <c r="C43" s="364" t="s">
        <v>103</v>
      </c>
      <c r="D43" s="364"/>
      <c r="E43" s="364"/>
      <c r="F43" s="364"/>
      <c r="G43" s="364"/>
      <c r="H43" s="364"/>
      <c r="I43" s="364"/>
      <c r="J43" s="364"/>
      <c r="K43" s="364"/>
      <c r="L43" s="384"/>
      <c r="M43" s="385"/>
      <c r="N43" s="386"/>
      <c r="V43" s="282"/>
      <c r="W43" s="289"/>
      <c r="X43" s="289" t="s">
        <v>103</v>
      </c>
    </row>
    <row r="44" spans="1:27" s="233" customFormat="1" ht="12" x14ac:dyDescent="0.2">
      <c r="A44" s="387"/>
      <c r="B44" s="369" t="s">
        <v>104</v>
      </c>
      <c r="C44" s="247" t="s">
        <v>105</v>
      </c>
      <c r="D44" s="247"/>
      <c r="E44" s="247"/>
      <c r="F44" s="247"/>
      <c r="G44" s="247"/>
      <c r="H44" s="247"/>
      <c r="I44" s="247"/>
      <c r="J44" s="247"/>
      <c r="K44" s="247"/>
      <c r="L44" s="388">
        <v>7550000</v>
      </c>
      <c r="M44" s="389"/>
      <c r="N44" s="390"/>
      <c r="V44" s="282"/>
      <c r="W44" s="289"/>
      <c r="X44" s="289"/>
      <c r="Y44" s="238" t="s">
        <v>105</v>
      </c>
    </row>
    <row r="45" spans="1:27" s="233" customFormat="1" ht="12" x14ac:dyDescent="0.2">
      <c r="A45" s="387"/>
      <c r="B45" s="332"/>
      <c r="C45" s="391" t="s">
        <v>106</v>
      </c>
      <c r="D45" s="391"/>
      <c r="E45" s="391"/>
      <c r="F45" s="391"/>
      <c r="G45" s="391"/>
      <c r="H45" s="391"/>
      <c r="I45" s="391"/>
      <c r="J45" s="391"/>
      <c r="K45" s="391"/>
      <c r="L45" s="334">
        <v>7550000</v>
      </c>
      <c r="M45" s="335"/>
      <c r="N45" s="392"/>
      <c r="V45" s="282"/>
      <c r="W45" s="289"/>
      <c r="X45" s="289"/>
      <c r="Z45" s="289" t="s">
        <v>106</v>
      </c>
    </row>
    <row r="46" spans="1:27" s="233" customFormat="1" ht="12" x14ac:dyDescent="0.2">
      <c r="A46" s="356" t="s">
        <v>219</v>
      </c>
      <c r="B46" s="357"/>
      <c r="C46" s="357"/>
      <c r="D46" s="357"/>
      <c r="E46" s="357"/>
      <c r="F46" s="357"/>
      <c r="G46" s="357"/>
      <c r="H46" s="357"/>
      <c r="I46" s="357"/>
      <c r="J46" s="357"/>
      <c r="K46" s="357"/>
      <c r="L46" s="357"/>
      <c r="M46" s="357"/>
      <c r="N46" s="358"/>
      <c r="V46" s="282" t="s">
        <v>219</v>
      </c>
      <c r="W46" s="289"/>
      <c r="X46" s="289"/>
      <c r="Z46" s="289"/>
    </row>
    <row r="47" spans="1:27" s="233" customFormat="1" ht="32.25" x14ac:dyDescent="0.2">
      <c r="A47" s="362" t="s">
        <v>227</v>
      </c>
      <c r="B47" s="363" t="s">
        <v>49</v>
      </c>
      <c r="C47" s="364" t="s">
        <v>50</v>
      </c>
      <c r="D47" s="364"/>
      <c r="E47" s="364"/>
      <c r="F47" s="365" t="s">
        <v>51</v>
      </c>
      <c r="G47" s="365"/>
      <c r="H47" s="365"/>
      <c r="I47" s="365" t="s">
        <v>115</v>
      </c>
      <c r="J47" s="366"/>
      <c r="K47" s="365"/>
      <c r="L47" s="366"/>
      <c r="M47" s="365"/>
      <c r="N47" s="367"/>
      <c r="V47" s="282"/>
      <c r="W47" s="289" t="s">
        <v>50</v>
      </c>
      <c r="X47" s="289"/>
      <c r="Z47" s="289"/>
    </row>
    <row r="48" spans="1:27" s="233" customFormat="1" ht="12" x14ac:dyDescent="0.2">
      <c r="A48" s="368"/>
      <c r="B48" s="369" t="s">
        <v>48</v>
      </c>
      <c r="C48" s="247" t="s">
        <v>52</v>
      </c>
      <c r="D48" s="247"/>
      <c r="E48" s="247"/>
      <c r="F48" s="370"/>
      <c r="G48" s="370"/>
      <c r="H48" s="370"/>
      <c r="I48" s="370"/>
      <c r="J48" s="371">
        <v>43.38</v>
      </c>
      <c r="K48" s="370"/>
      <c r="L48" s="371">
        <v>1735.2</v>
      </c>
      <c r="M48" s="370"/>
      <c r="N48" s="372"/>
      <c r="V48" s="282"/>
      <c r="W48" s="289"/>
      <c r="X48" s="289"/>
      <c r="Z48" s="289"/>
      <c r="AA48" s="238" t="s">
        <v>52</v>
      </c>
    </row>
    <row r="49" spans="1:30" s="233" customFormat="1" ht="12" x14ac:dyDescent="0.2">
      <c r="A49" s="368"/>
      <c r="B49" s="369"/>
      <c r="C49" s="247" t="s">
        <v>53</v>
      </c>
      <c r="D49" s="247"/>
      <c r="E49" s="247"/>
      <c r="F49" s="370" t="s">
        <v>54</v>
      </c>
      <c r="G49" s="370" t="s">
        <v>55</v>
      </c>
      <c r="H49" s="370"/>
      <c r="I49" s="370" t="s">
        <v>247</v>
      </c>
      <c r="J49" s="371"/>
      <c r="K49" s="370"/>
      <c r="L49" s="371"/>
      <c r="M49" s="370"/>
      <c r="N49" s="372"/>
      <c r="V49" s="282"/>
      <c r="W49" s="289"/>
      <c r="X49" s="289"/>
      <c r="Z49" s="289"/>
      <c r="AB49" s="238" t="s">
        <v>53</v>
      </c>
    </row>
    <row r="50" spans="1:30" s="233" customFormat="1" ht="12" x14ac:dyDescent="0.2">
      <c r="A50" s="368"/>
      <c r="B50" s="369"/>
      <c r="C50" s="373" t="s">
        <v>56</v>
      </c>
      <c r="D50" s="373"/>
      <c r="E50" s="373"/>
      <c r="F50" s="374"/>
      <c r="G50" s="374"/>
      <c r="H50" s="374"/>
      <c r="I50" s="374"/>
      <c r="J50" s="375">
        <v>43.38</v>
      </c>
      <c r="K50" s="374"/>
      <c r="L50" s="375">
        <v>1735.2</v>
      </c>
      <c r="M50" s="374"/>
      <c r="N50" s="376"/>
      <c r="V50" s="282"/>
      <c r="W50" s="289"/>
      <c r="X50" s="289"/>
      <c r="Z50" s="289"/>
      <c r="AC50" s="238" t="s">
        <v>56</v>
      </c>
    </row>
    <row r="51" spans="1:30" s="233" customFormat="1" ht="12" x14ac:dyDescent="0.2">
      <c r="A51" s="368"/>
      <c r="B51" s="369"/>
      <c r="C51" s="247" t="s">
        <v>57</v>
      </c>
      <c r="D51" s="247"/>
      <c r="E51" s="247"/>
      <c r="F51" s="370"/>
      <c r="G51" s="370"/>
      <c r="H51" s="370"/>
      <c r="I51" s="370"/>
      <c r="J51" s="371"/>
      <c r="K51" s="370"/>
      <c r="L51" s="371">
        <v>1735.2</v>
      </c>
      <c r="M51" s="370"/>
      <c r="N51" s="372"/>
      <c r="V51" s="282"/>
      <c r="W51" s="289"/>
      <c r="X51" s="289"/>
      <c r="Z51" s="289"/>
      <c r="AB51" s="238" t="s">
        <v>57</v>
      </c>
    </row>
    <row r="52" spans="1:30" s="233" customFormat="1" ht="22.5" x14ac:dyDescent="0.2">
      <c r="A52" s="368"/>
      <c r="B52" s="369" t="s">
        <v>58</v>
      </c>
      <c r="C52" s="247" t="s">
        <v>59</v>
      </c>
      <c r="D52" s="247"/>
      <c r="E52" s="247"/>
      <c r="F52" s="370" t="s">
        <v>60</v>
      </c>
      <c r="G52" s="370" t="s">
        <v>61</v>
      </c>
      <c r="H52" s="370"/>
      <c r="I52" s="370" t="s">
        <v>61</v>
      </c>
      <c r="J52" s="371"/>
      <c r="K52" s="370"/>
      <c r="L52" s="371">
        <v>1301.4000000000001</v>
      </c>
      <c r="M52" s="370"/>
      <c r="N52" s="372"/>
      <c r="V52" s="282"/>
      <c r="W52" s="289"/>
      <c r="X52" s="289"/>
      <c r="Z52" s="289"/>
      <c r="AB52" s="238" t="s">
        <v>59</v>
      </c>
    </row>
    <row r="53" spans="1:30" s="233" customFormat="1" ht="22.5" x14ac:dyDescent="0.2">
      <c r="A53" s="368"/>
      <c r="B53" s="369" t="s">
        <v>62</v>
      </c>
      <c r="C53" s="247" t="s">
        <v>63</v>
      </c>
      <c r="D53" s="247"/>
      <c r="E53" s="247"/>
      <c r="F53" s="370" t="s">
        <v>60</v>
      </c>
      <c r="G53" s="370" t="s">
        <v>64</v>
      </c>
      <c r="H53" s="370"/>
      <c r="I53" s="370" t="s">
        <v>64</v>
      </c>
      <c r="J53" s="371"/>
      <c r="K53" s="370"/>
      <c r="L53" s="371">
        <v>624.66999999999996</v>
      </c>
      <c r="M53" s="370"/>
      <c r="N53" s="372"/>
      <c r="V53" s="282"/>
      <c r="W53" s="289"/>
      <c r="X53" s="289"/>
      <c r="Z53" s="289"/>
      <c r="AB53" s="238" t="s">
        <v>63</v>
      </c>
    </row>
    <row r="54" spans="1:30" s="233" customFormat="1" ht="12" x14ac:dyDescent="0.2">
      <c r="A54" s="377"/>
      <c r="B54" s="333"/>
      <c r="C54" s="364" t="s">
        <v>65</v>
      </c>
      <c r="D54" s="364"/>
      <c r="E54" s="364"/>
      <c r="F54" s="365"/>
      <c r="G54" s="365"/>
      <c r="H54" s="365"/>
      <c r="I54" s="365"/>
      <c r="J54" s="366"/>
      <c r="K54" s="365"/>
      <c r="L54" s="366">
        <v>3661.27</v>
      </c>
      <c r="M54" s="374"/>
      <c r="N54" s="367"/>
      <c r="V54" s="282"/>
      <c r="W54" s="289"/>
      <c r="X54" s="289"/>
      <c r="Z54" s="289"/>
      <c r="AD54" s="289" t="s">
        <v>65</v>
      </c>
    </row>
    <row r="55" spans="1:30" s="233" customFormat="1" ht="1.5" customHeight="1" x14ac:dyDescent="0.2">
      <c r="A55" s="381"/>
      <c r="B55" s="333"/>
      <c r="C55" s="333"/>
      <c r="D55" s="333"/>
      <c r="E55" s="333"/>
      <c r="F55" s="381"/>
      <c r="G55" s="381"/>
      <c r="H55" s="381"/>
      <c r="I55" s="381"/>
      <c r="J55" s="332"/>
      <c r="K55" s="381"/>
      <c r="L55" s="332"/>
      <c r="M55" s="370"/>
      <c r="N55" s="332"/>
      <c r="V55" s="282"/>
      <c r="W55" s="289"/>
      <c r="X55" s="289"/>
      <c r="Z55" s="289"/>
      <c r="AD55" s="289"/>
    </row>
    <row r="56" spans="1:30" s="233" customFormat="1" ht="12" x14ac:dyDescent="0.2">
      <c r="A56" s="382"/>
      <c r="B56" s="383"/>
      <c r="C56" s="364" t="s">
        <v>231</v>
      </c>
      <c r="D56" s="364"/>
      <c r="E56" s="364"/>
      <c r="F56" s="364"/>
      <c r="G56" s="364"/>
      <c r="H56" s="364"/>
      <c r="I56" s="364"/>
      <c r="J56" s="364"/>
      <c r="K56" s="364"/>
      <c r="L56" s="384"/>
      <c r="M56" s="385"/>
      <c r="N56" s="386"/>
      <c r="V56" s="282"/>
      <c r="W56" s="289"/>
      <c r="X56" s="289" t="s">
        <v>231</v>
      </c>
      <c r="Z56" s="289"/>
      <c r="AD56" s="289"/>
    </row>
    <row r="57" spans="1:30" s="233" customFormat="1" ht="12" x14ac:dyDescent="0.2">
      <c r="A57" s="387"/>
      <c r="B57" s="369"/>
      <c r="C57" s="247" t="s">
        <v>67</v>
      </c>
      <c r="D57" s="247"/>
      <c r="E57" s="247"/>
      <c r="F57" s="247"/>
      <c r="G57" s="247"/>
      <c r="H57" s="247"/>
      <c r="I57" s="247"/>
      <c r="J57" s="247"/>
      <c r="K57" s="247"/>
      <c r="L57" s="388">
        <v>1735.2</v>
      </c>
      <c r="M57" s="389"/>
      <c r="N57" s="390"/>
      <c r="V57" s="282"/>
      <c r="W57" s="289"/>
      <c r="X57" s="289"/>
      <c r="Y57" s="238" t="s">
        <v>67</v>
      </c>
      <c r="Z57" s="289"/>
      <c r="AD57" s="289"/>
    </row>
    <row r="58" spans="1:30" s="233" customFormat="1" ht="12" x14ac:dyDescent="0.2">
      <c r="A58" s="387"/>
      <c r="B58" s="369"/>
      <c r="C58" s="247" t="s">
        <v>68</v>
      </c>
      <c r="D58" s="247"/>
      <c r="E58" s="247"/>
      <c r="F58" s="247"/>
      <c r="G58" s="247"/>
      <c r="H58" s="247"/>
      <c r="I58" s="247"/>
      <c r="J58" s="247"/>
      <c r="K58" s="247"/>
      <c r="L58" s="388"/>
      <c r="M58" s="389"/>
      <c r="N58" s="390"/>
      <c r="V58" s="282"/>
      <c r="W58" s="289"/>
      <c r="X58" s="289"/>
      <c r="Y58" s="238" t="s">
        <v>68</v>
      </c>
      <c r="Z58" s="289"/>
      <c r="AD58" s="289"/>
    </row>
    <row r="59" spans="1:30" s="233" customFormat="1" ht="12" x14ac:dyDescent="0.2">
      <c r="A59" s="387"/>
      <c r="B59" s="369"/>
      <c r="C59" s="247" t="s">
        <v>69</v>
      </c>
      <c r="D59" s="247"/>
      <c r="E59" s="247"/>
      <c r="F59" s="247"/>
      <c r="G59" s="247"/>
      <c r="H59" s="247"/>
      <c r="I59" s="247"/>
      <c r="J59" s="247"/>
      <c r="K59" s="247"/>
      <c r="L59" s="388">
        <v>1735.2</v>
      </c>
      <c r="M59" s="389"/>
      <c r="N59" s="390"/>
      <c r="V59" s="282"/>
      <c r="W59" s="289"/>
      <c r="X59" s="289"/>
      <c r="Y59" s="238" t="s">
        <v>69</v>
      </c>
      <c r="Z59" s="289"/>
      <c r="AD59" s="289"/>
    </row>
    <row r="60" spans="1:30" s="233" customFormat="1" ht="12" x14ac:dyDescent="0.2">
      <c r="A60" s="387"/>
      <c r="B60" s="369"/>
      <c r="C60" s="247" t="s">
        <v>70</v>
      </c>
      <c r="D60" s="247"/>
      <c r="E60" s="247"/>
      <c r="F60" s="247"/>
      <c r="G60" s="247"/>
      <c r="H60" s="247"/>
      <c r="I60" s="247"/>
      <c r="J60" s="247"/>
      <c r="K60" s="247"/>
      <c r="L60" s="388">
        <v>3661.27</v>
      </c>
      <c r="M60" s="389"/>
      <c r="N60" s="390"/>
      <c r="V60" s="282"/>
      <c r="W60" s="289"/>
      <c r="X60" s="289"/>
      <c r="Y60" s="238" t="s">
        <v>70</v>
      </c>
      <c r="Z60" s="289"/>
      <c r="AD60" s="289"/>
    </row>
    <row r="61" spans="1:30" s="233" customFormat="1" ht="12" x14ac:dyDescent="0.2">
      <c r="A61" s="387"/>
      <c r="B61" s="369"/>
      <c r="C61" s="247" t="s">
        <v>72</v>
      </c>
      <c r="D61" s="247"/>
      <c r="E61" s="247"/>
      <c r="F61" s="247"/>
      <c r="G61" s="247"/>
      <c r="H61" s="247"/>
      <c r="I61" s="247"/>
      <c r="J61" s="247"/>
      <c r="K61" s="247"/>
      <c r="L61" s="388">
        <v>3661.27</v>
      </c>
      <c r="M61" s="389"/>
      <c r="N61" s="390"/>
      <c r="V61" s="282"/>
      <c r="W61" s="289"/>
      <c r="X61" s="289"/>
      <c r="Y61" s="238" t="s">
        <v>72</v>
      </c>
      <c r="Z61" s="289"/>
      <c r="AD61" s="289"/>
    </row>
    <row r="62" spans="1:30" s="233" customFormat="1" ht="12" x14ac:dyDescent="0.2">
      <c r="A62" s="387"/>
      <c r="B62" s="369"/>
      <c r="C62" s="247" t="s">
        <v>73</v>
      </c>
      <c r="D62" s="247"/>
      <c r="E62" s="247"/>
      <c r="F62" s="247"/>
      <c r="G62" s="247"/>
      <c r="H62" s="247"/>
      <c r="I62" s="247"/>
      <c r="J62" s="247"/>
      <c r="K62" s="247"/>
      <c r="L62" s="388"/>
      <c r="M62" s="389"/>
      <c r="N62" s="390"/>
      <c r="V62" s="282"/>
      <c r="W62" s="289"/>
      <c r="X62" s="289"/>
      <c r="Y62" s="238" t="s">
        <v>73</v>
      </c>
      <c r="Z62" s="289"/>
      <c r="AD62" s="289"/>
    </row>
    <row r="63" spans="1:30" s="233" customFormat="1" ht="12" x14ac:dyDescent="0.2">
      <c r="A63" s="387"/>
      <c r="B63" s="369"/>
      <c r="C63" s="247" t="s">
        <v>74</v>
      </c>
      <c r="D63" s="247"/>
      <c r="E63" s="247"/>
      <c r="F63" s="247"/>
      <c r="G63" s="247"/>
      <c r="H63" s="247"/>
      <c r="I63" s="247"/>
      <c r="J63" s="247"/>
      <c r="K63" s="247"/>
      <c r="L63" s="388">
        <v>1735.2</v>
      </c>
      <c r="M63" s="389"/>
      <c r="N63" s="390"/>
      <c r="V63" s="282"/>
      <c r="W63" s="289"/>
      <c r="X63" s="289"/>
      <c r="Y63" s="238" t="s">
        <v>74</v>
      </c>
      <c r="Z63" s="289"/>
      <c r="AD63" s="289"/>
    </row>
    <row r="64" spans="1:30" s="233" customFormat="1" ht="12" x14ac:dyDescent="0.2">
      <c r="A64" s="387"/>
      <c r="B64" s="369"/>
      <c r="C64" s="247" t="s">
        <v>75</v>
      </c>
      <c r="D64" s="247"/>
      <c r="E64" s="247"/>
      <c r="F64" s="247"/>
      <c r="G64" s="247"/>
      <c r="H64" s="247"/>
      <c r="I64" s="247"/>
      <c r="J64" s="247"/>
      <c r="K64" s="247"/>
      <c r="L64" s="388">
        <v>1301.4000000000001</v>
      </c>
      <c r="M64" s="389"/>
      <c r="N64" s="390"/>
      <c r="V64" s="282"/>
      <c r="W64" s="289"/>
      <c r="X64" s="289"/>
      <c r="Y64" s="238" t="s">
        <v>75</v>
      </c>
      <c r="Z64" s="289"/>
      <c r="AD64" s="289"/>
    </row>
    <row r="65" spans="1:32" s="233" customFormat="1" ht="12" x14ac:dyDescent="0.2">
      <c r="A65" s="387"/>
      <c r="B65" s="369"/>
      <c r="C65" s="247" t="s">
        <v>76</v>
      </c>
      <c r="D65" s="247"/>
      <c r="E65" s="247"/>
      <c r="F65" s="247"/>
      <c r="G65" s="247"/>
      <c r="H65" s="247"/>
      <c r="I65" s="247"/>
      <c r="J65" s="247"/>
      <c r="K65" s="247"/>
      <c r="L65" s="388">
        <v>624.66999999999996</v>
      </c>
      <c r="M65" s="389"/>
      <c r="N65" s="390"/>
      <c r="V65" s="282"/>
      <c r="W65" s="289"/>
      <c r="X65" s="289"/>
      <c r="Y65" s="238" t="s">
        <v>76</v>
      </c>
      <c r="Z65" s="289"/>
      <c r="AD65" s="289"/>
    </row>
    <row r="66" spans="1:32" s="233" customFormat="1" ht="12" x14ac:dyDescent="0.2">
      <c r="A66" s="387"/>
      <c r="B66" s="369"/>
      <c r="C66" s="247" t="s">
        <v>77</v>
      </c>
      <c r="D66" s="247"/>
      <c r="E66" s="247"/>
      <c r="F66" s="247"/>
      <c r="G66" s="247"/>
      <c r="H66" s="247"/>
      <c r="I66" s="247"/>
      <c r="J66" s="247"/>
      <c r="K66" s="247"/>
      <c r="L66" s="388">
        <v>1735.2</v>
      </c>
      <c r="M66" s="389"/>
      <c r="N66" s="390"/>
      <c r="V66" s="282"/>
      <c r="W66" s="289"/>
      <c r="X66" s="289"/>
      <c r="Y66" s="238" t="s">
        <v>77</v>
      </c>
      <c r="Z66" s="289"/>
      <c r="AD66" s="289"/>
    </row>
    <row r="67" spans="1:32" s="233" customFormat="1" ht="12" x14ac:dyDescent="0.2">
      <c r="A67" s="387"/>
      <c r="B67" s="369"/>
      <c r="C67" s="247" t="s">
        <v>78</v>
      </c>
      <c r="D67" s="247"/>
      <c r="E67" s="247"/>
      <c r="F67" s="247"/>
      <c r="G67" s="247"/>
      <c r="H67" s="247"/>
      <c r="I67" s="247"/>
      <c r="J67" s="247"/>
      <c r="K67" s="247"/>
      <c r="L67" s="388">
        <v>1301.4000000000001</v>
      </c>
      <c r="M67" s="389"/>
      <c r="N67" s="390"/>
      <c r="V67" s="282"/>
      <c r="W67" s="289"/>
      <c r="X67" s="289"/>
      <c r="Y67" s="238" t="s">
        <v>78</v>
      </c>
      <c r="Z67" s="289"/>
      <c r="AD67" s="289"/>
    </row>
    <row r="68" spans="1:32" s="233" customFormat="1" ht="12" x14ac:dyDescent="0.2">
      <c r="A68" s="387"/>
      <c r="B68" s="369"/>
      <c r="C68" s="247" t="s">
        <v>79</v>
      </c>
      <c r="D68" s="247"/>
      <c r="E68" s="247"/>
      <c r="F68" s="247"/>
      <c r="G68" s="247"/>
      <c r="H68" s="247"/>
      <c r="I68" s="247"/>
      <c r="J68" s="247"/>
      <c r="K68" s="247"/>
      <c r="L68" s="388">
        <v>624.66999999999996</v>
      </c>
      <c r="M68" s="389"/>
      <c r="N68" s="390"/>
      <c r="V68" s="282"/>
      <c r="W68" s="289"/>
      <c r="X68" s="289"/>
      <c r="Y68" s="238" t="s">
        <v>79</v>
      </c>
      <c r="Z68" s="289"/>
      <c r="AD68" s="289"/>
    </row>
    <row r="69" spans="1:32" s="233" customFormat="1" ht="12" x14ac:dyDescent="0.2">
      <c r="A69" s="387"/>
      <c r="B69" s="332"/>
      <c r="C69" s="391" t="s">
        <v>232</v>
      </c>
      <c r="D69" s="391"/>
      <c r="E69" s="391"/>
      <c r="F69" s="391"/>
      <c r="G69" s="391"/>
      <c r="H69" s="391"/>
      <c r="I69" s="391"/>
      <c r="J69" s="391"/>
      <c r="K69" s="391"/>
      <c r="L69" s="334">
        <v>3661.27</v>
      </c>
      <c r="M69" s="335"/>
      <c r="N69" s="392"/>
      <c r="V69" s="282"/>
      <c r="W69" s="289"/>
      <c r="X69" s="289"/>
      <c r="Z69" s="289" t="s">
        <v>232</v>
      </c>
      <c r="AD69" s="289"/>
    </row>
    <row r="70" spans="1:32" s="233" customFormat="1" ht="2.25" customHeight="1" x14ac:dyDescent="0.2"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397"/>
      <c r="M70" s="398"/>
      <c r="N70" s="399"/>
    </row>
    <row r="71" spans="1:32" s="233" customFormat="1" x14ac:dyDescent="0.2">
      <c r="A71" s="382"/>
      <c r="B71" s="383"/>
      <c r="C71" s="364" t="s">
        <v>66</v>
      </c>
      <c r="D71" s="364"/>
      <c r="E71" s="364"/>
      <c r="F71" s="364"/>
      <c r="G71" s="364"/>
      <c r="H71" s="364"/>
      <c r="I71" s="364"/>
      <c r="J71" s="364"/>
      <c r="K71" s="364"/>
      <c r="L71" s="384"/>
      <c r="M71" s="400"/>
      <c r="N71" s="386"/>
      <c r="AE71" s="289" t="s">
        <v>66</v>
      </c>
    </row>
    <row r="72" spans="1:32" s="233" customFormat="1" x14ac:dyDescent="0.2">
      <c r="A72" s="387"/>
      <c r="B72" s="369"/>
      <c r="C72" s="247" t="s">
        <v>67</v>
      </c>
      <c r="D72" s="247"/>
      <c r="E72" s="247"/>
      <c r="F72" s="247"/>
      <c r="G72" s="247"/>
      <c r="H72" s="247"/>
      <c r="I72" s="247"/>
      <c r="J72" s="247"/>
      <c r="K72" s="247"/>
      <c r="L72" s="388">
        <v>1735.2</v>
      </c>
      <c r="M72" s="401"/>
      <c r="N72" s="390"/>
      <c r="AE72" s="289"/>
      <c r="AF72" s="238" t="s">
        <v>67</v>
      </c>
    </row>
    <row r="73" spans="1:32" s="233" customFormat="1" x14ac:dyDescent="0.2">
      <c r="A73" s="387"/>
      <c r="B73" s="369"/>
      <c r="C73" s="247" t="s">
        <v>68</v>
      </c>
      <c r="D73" s="247"/>
      <c r="E73" s="247"/>
      <c r="F73" s="247"/>
      <c r="G73" s="247"/>
      <c r="H73" s="247"/>
      <c r="I73" s="247"/>
      <c r="J73" s="247"/>
      <c r="K73" s="247"/>
      <c r="L73" s="388"/>
      <c r="M73" s="401"/>
      <c r="N73" s="390"/>
      <c r="AE73" s="289"/>
      <c r="AF73" s="238" t="s">
        <v>68</v>
      </c>
    </row>
    <row r="74" spans="1:32" s="233" customFormat="1" x14ac:dyDescent="0.2">
      <c r="A74" s="387"/>
      <c r="B74" s="369"/>
      <c r="C74" s="247" t="s">
        <v>69</v>
      </c>
      <c r="D74" s="247"/>
      <c r="E74" s="247"/>
      <c r="F74" s="247"/>
      <c r="G74" s="247"/>
      <c r="H74" s="247"/>
      <c r="I74" s="247"/>
      <c r="J74" s="247"/>
      <c r="K74" s="247"/>
      <c r="L74" s="388">
        <v>1735.2</v>
      </c>
      <c r="M74" s="401"/>
      <c r="N74" s="390"/>
      <c r="AE74" s="289"/>
      <c r="AF74" s="238" t="s">
        <v>69</v>
      </c>
    </row>
    <row r="75" spans="1:32" s="233" customFormat="1" x14ac:dyDescent="0.2">
      <c r="A75" s="387"/>
      <c r="B75" s="369" t="s">
        <v>104</v>
      </c>
      <c r="C75" s="247" t="s">
        <v>105</v>
      </c>
      <c r="D75" s="247"/>
      <c r="E75" s="247"/>
      <c r="F75" s="247"/>
      <c r="G75" s="247"/>
      <c r="H75" s="247"/>
      <c r="I75" s="247"/>
      <c r="J75" s="247"/>
      <c r="K75" s="247"/>
      <c r="L75" s="388">
        <v>7550000</v>
      </c>
      <c r="M75" s="401"/>
      <c r="N75" s="390">
        <v>7550000</v>
      </c>
      <c r="AE75" s="289"/>
      <c r="AF75" s="238" t="s">
        <v>105</v>
      </c>
    </row>
    <row r="76" spans="1:32" s="233" customFormat="1" x14ac:dyDescent="0.2">
      <c r="A76" s="387"/>
      <c r="B76" s="369"/>
      <c r="C76" s="247" t="s">
        <v>70</v>
      </c>
      <c r="D76" s="247"/>
      <c r="E76" s="247"/>
      <c r="F76" s="247"/>
      <c r="G76" s="247"/>
      <c r="H76" s="247"/>
      <c r="I76" s="247"/>
      <c r="J76" s="247"/>
      <c r="K76" s="247"/>
      <c r="L76" s="388">
        <v>3661.27</v>
      </c>
      <c r="M76" s="401"/>
      <c r="N76" s="390">
        <v>140190</v>
      </c>
      <c r="AE76" s="289"/>
      <c r="AF76" s="238" t="s">
        <v>70</v>
      </c>
    </row>
    <row r="77" spans="1:32" s="233" customFormat="1" x14ac:dyDescent="0.2">
      <c r="A77" s="387"/>
      <c r="B77" s="369" t="s">
        <v>71</v>
      </c>
      <c r="C77" s="247" t="s">
        <v>72</v>
      </c>
      <c r="D77" s="247"/>
      <c r="E77" s="247"/>
      <c r="F77" s="247"/>
      <c r="G77" s="247"/>
      <c r="H77" s="247"/>
      <c r="I77" s="247"/>
      <c r="J77" s="247"/>
      <c r="K77" s="247"/>
      <c r="L77" s="388">
        <v>3661.27</v>
      </c>
      <c r="M77" s="401" t="s">
        <v>206</v>
      </c>
      <c r="N77" s="390">
        <v>140190</v>
      </c>
      <c r="AE77" s="289"/>
      <c r="AF77" s="238" t="s">
        <v>72</v>
      </c>
    </row>
    <row r="78" spans="1:32" s="233" customFormat="1" x14ac:dyDescent="0.2">
      <c r="A78" s="387"/>
      <c r="B78" s="369"/>
      <c r="C78" s="247" t="s">
        <v>73</v>
      </c>
      <c r="D78" s="247"/>
      <c r="E78" s="247"/>
      <c r="F78" s="247"/>
      <c r="G78" s="247"/>
      <c r="H78" s="247"/>
      <c r="I78" s="247"/>
      <c r="J78" s="247"/>
      <c r="K78" s="247"/>
      <c r="L78" s="388"/>
      <c r="M78" s="401"/>
      <c r="N78" s="390"/>
      <c r="AE78" s="289"/>
      <c r="AF78" s="238" t="s">
        <v>73</v>
      </c>
    </row>
    <row r="79" spans="1:32" s="233" customFormat="1" x14ac:dyDescent="0.2">
      <c r="A79" s="387"/>
      <c r="B79" s="369"/>
      <c r="C79" s="247" t="s">
        <v>74</v>
      </c>
      <c r="D79" s="247"/>
      <c r="E79" s="247"/>
      <c r="F79" s="247"/>
      <c r="G79" s="247"/>
      <c r="H79" s="247"/>
      <c r="I79" s="247"/>
      <c r="J79" s="247"/>
      <c r="K79" s="247"/>
      <c r="L79" s="388">
        <v>1735.2</v>
      </c>
      <c r="M79" s="401"/>
      <c r="N79" s="390"/>
      <c r="AE79" s="289"/>
      <c r="AF79" s="238" t="s">
        <v>74</v>
      </c>
    </row>
    <row r="80" spans="1:32" s="233" customFormat="1" x14ac:dyDescent="0.2">
      <c r="A80" s="387"/>
      <c r="B80" s="369"/>
      <c r="C80" s="247" t="s">
        <v>75</v>
      </c>
      <c r="D80" s="247"/>
      <c r="E80" s="247"/>
      <c r="F80" s="247"/>
      <c r="G80" s="247"/>
      <c r="H80" s="247"/>
      <c r="I80" s="247"/>
      <c r="J80" s="247"/>
      <c r="K80" s="247"/>
      <c r="L80" s="388">
        <v>1301.4000000000001</v>
      </c>
      <c r="M80" s="401"/>
      <c r="N80" s="390"/>
      <c r="AE80" s="289"/>
      <c r="AF80" s="238" t="s">
        <v>75</v>
      </c>
    </row>
    <row r="81" spans="1:34" x14ac:dyDescent="0.2">
      <c r="A81" s="387"/>
      <c r="B81" s="369"/>
      <c r="C81" s="247" t="s">
        <v>76</v>
      </c>
      <c r="D81" s="247"/>
      <c r="E81" s="247"/>
      <c r="F81" s="247"/>
      <c r="G81" s="247"/>
      <c r="H81" s="247"/>
      <c r="I81" s="247"/>
      <c r="J81" s="247"/>
      <c r="K81" s="247"/>
      <c r="L81" s="388">
        <v>624.66999999999996</v>
      </c>
      <c r="M81" s="401"/>
      <c r="N81" s="390"/>
      <c r="P81" s="233"/>
      <c r="Q81" s="233"/>
      <c r="R81" s="233"/>
      <c r="S81" s="233"/>
      <c r="T81" s="233"/>
      <c r="U81" s="233"/>
      <c r="V81" s="233"/>
      <c r="W81" s="233"/>
      <c r="X81" s="233"/>
      <c r="Y81" s="233"/>
      <c r="Z81" s="233"/>
      <c r="AA81" s="233"/>
      <c r="AB81" s="233"/>
      <c r="AC81" s="233"/>
      <c r="AD81" s="233"/>
      <c r="AE81" s="289"/>
      <c r="AF81" s="238" t="s">
        <v>76</v>
      </c>
      <c r="AG81" s="233"/>
      <c r="AH81" s="233"/>
    </row>
    <row r="82" spans="1:34" x14ac:dyDescent="0.2">
      <c r="A82" s="387"/>
      <c r="B82" s="332"/>
      <c r="C82" s="391" t="s">
        <v>233</v>
      </c>
      <c r="D82" s="391"/>
      <c r="E82" s="391"/>
      <c r="F82" s="391"/>
      <c r="G82" s="391"/>
      <c r="H82" s="391"/>
      <c r="I82" s="391"/>
      <c r="J82" s="391"/>
      <c r="K82" s="391"/>
      <c r="L82" s="334">
        <v>7553661.2699999996</v>
      </c>
      <c r="M82" s="402"/>
      <c r="N82" s="392">
        <v>7690190</v>
      </c>
      <c r="P82" s="233"/>
      <c r="Q82" s="233"/>
      <c r="R82" s="233"/>
      <c r="S82" s="233"/>
      <c r="T82" s="233"/>
      <c r="U82" s="233"/>
      <c r="V82" s="233"/>
      <c r="W82" s="233"/>
      <c r="X82" s="233"/>
      <c r="Y82" s="233"/>
      <c r="Z82" s="233"/>
      <c r="AA82" s="233"/>
      <c r="AB82" s="233"/>
      <c r="AC82" s="233"/>
      <c r="AD82" s="233"/>
      <c r="AE82" s="289"/>
      <c r="AF82" s="233"/>
      <c r="AG82" s="289" t="s">
        <v>233</v>
      </c>
      <c r="AH82" s="233"/>
    </row>
    <row r="83" spans="1:34" x14ac:dyDescent="0.2">
      <c r="A83" s="387"/>
      <c r="B83" s="369"/>
      <c r="C83" s="247" t="s">
        <v>77</v>
      </c>
      <c r="D83" s="247"/>
      <c r="E83" s="247"/>
      <c r="F83" s="247"/>
      <c r="G83" s="247"/>
      <c r="H83" s="247"/>
      <c r="I83" s="247"/>
      <c r="J83" s="247"/>
      <c r="K83" s="247"/>
      <c r="L83" s="388">
        <v>1735.2</v>
      </c>
      <c r="M83" s="401"/>
      <c r="N83" s="390"/>
      <c r="P83" s="233"/>
      <c r="Q83" s="233"/>
      <c r="R83" s="233"/>
      <c r="S83" s="233"/>
      <c r="T83" s="233"/>
      <c r="U83" s="233"/>
      <c r="V83" s="233"/>
      <c r="W83" s="233"/>
      <c r="X83" s="233"/>
      <c r="Y83" s="233"/>
      <c r="Z83" s="233"/>
      <c r="AA83" s="233"/>
      <c r="AB83" s="233"/>
      <c r="AC83" s="233"/>
      <c r="AD83" s="233"/>
      <c r="AE83" s="289"/>
      <c r="AF83" s="238" t="s">
        <v>77</v>
      </c>
      <c r="AG83" s="289"/>
      <c r="AH83" s="233"/>
    </row>
    <row r="84" spans="1:34" x14ac:dyDescent="0.2">
      <c r="A84" s="387"/>
      <c r="B84" s="369"/>
      <c r="C84" s="247" t="s">
        <v>78</v>
      </c>
      <c r="D84" s="247"/>
      <c r="E84" s="247"/>
      <c r="F84" s="247"/>
      <c r="G84" s="247"/>
      <c r="H84" s="247"/>
      <c r="I84" s="247"/>
      <c r="J84" s="247"/>
      <c r="K84" s="247"/>
      <c r="L84" s="388">
        <v>1301.4000000000001</v>
      </c>
      <c r="M84" s="401"/>
      <c r="N84" s="390"/>
      <c r="P84" s="233"/>
      <c r="Q84" s="233"/>
      <c r="R84" s="233"/>
      <c r="S84" s="233"/>
      <c r="T84" s="233"/>
      <c r="U84" s="233"/>
      <c r="V84" s="233"/>
      <c r="W84" s="233"/>
      <c r="X84" s="233"/>
      <c r="Y84" s="233"/>
      <c r="Z84" s="233"/>
      <c r="AA84" s="233"/>
      <c r="AB84" s="233"/>
      <c r="AC84" s="233"/>
      <c r="AD84" s="233"/>
      <c r="AE84" s="289"/>
      <c r="AF84" s="238" t="s">
        <v>78</v>
      </c>
      <c r="AG84" s="289"/>
      <c r="AH84" s="233"/>
    </row>
    <row r="85" spans="1:34" x14ac:dyDescent="0.2">
      <c r="A85" s="387"/>
      <c r="B85" s="369"/>
      <c r="C85" s="247" t="s">
        <v>79</v>
      </c>
      <c r="D85" s="247"/>
      <c r="E85" s="247"/>
      <c r="F85" s="247"/>
      <c r="G85" s="247"/>
      <c r="H85" s="247"/>
      <c r="I85" s="247"/>
      <c r="J85" s="247"/>
      <c r="K85" s="247"/>
      <c r="L85" s="388">
        <v>624.66999999999996</v>
      </c>
      <c r="M85" s="401"/>
      <c r="N85" s="390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89"/>
      <c r="AF85" s="238" t="s">
        <v>79</v>
      </c>
      <c r="AG85" s="289"/>
      <c r="AH85" s="233"/>
    </row>
    <row r="86" spans="1:34" x14ac:dyDescent="0.2">
      <c r="A86" s="387"/>
      <c r="B86" s="332"/>
      <c r="C86" s="391" t="s">
        <v>248</v>
      </c>
      <c r="D86" s="391"/>
      <c r="E86" s="391"/>
      <c r="F86" s="391"/>
      <c r="G86" s="391"/>
      <c r="H86" s="391"/>
      <c r="I86" s="391"/>
      <c r="J86" s="391"/>
      <c r="K86" s="391"/>
      <c r="L86" s="334">
        <v>8296208.8300000001</v>
      </c>
      <c r="M86" s="402"/>
      <c r="N86" s="392">
        <v>8446159</v>
      </c>
      <c r="P86" s="233"/>
      <c r="Q86" s="233"/>
      <c r="R86" s="233"/>
      <c r="S86" s="233"/>
      <c r="T86" s="233"/>
      <c r="U86" s="233"/>
      <c r="V86" s="233"/>
      <c r="W86" s="233"/>
      <c r="X86" s="233"/>
      <c r="Y86" s="233"/>
      <c r="Z86" s="233"/>
      <c r="AA86" s="233"/>
      <c r="AB86" s="233"/>
      <c r="AC86" s="233"/>
      <c r="AD86" s="233"/>
      <c r="AE86" s="289"/>
      <c r="AF86" s="233"/>
      <c r="AG86" s="289" t="s">
        <v>248</v>
      </c>
      <c r="AH86" s="233"/>
    </row>
    <row r="87" spans="1:34" x14ac:dyDescent="0.2">
      <c r="A87" s="387"/>
      <c r="B87" s="332"/>
      <c r="C87" s="391" t="s">
        <v>80</v>
      </c>
      <c r="D87" s="391"/>
      <c r="E87" s="391"/>
      <c r="F87" s="391"/>
      <c r="G87" s="391"/>
      <c r="H87" s="391"/>
      <c r="I87" s="391"/>
      <c r="J87" s="391"/>
      <c r="K87" s="391"/>
      <c r="L87" s="334">
        <v>8296208.8300000001</v>
      </c>
      <c r="M87" s="402"/>
      <c r="N87" s="403">
        <v>8446159</v>
      </c>
      <c r="P87" s="233"/>
      <c r="Q87" s="233"/>
      <c r="R87" s="233"/>
      <c r="S87" s="233"/>
      <c r="T87" s="233"/>
      <c r="U87" s="233"/>
      <c r="V87" s="233"/>
      <c r="W87" s="233"/>
      <c r="X87" s="233"/>
      <c r="Y87" s="233"/>
      <c r="Z87" s="233"/>
      <c r="AA87" s="233"/>
      <c r="AB87" s="233"/>
      <c r="AC87" s="233"/>
      <c r="AD87" s="233"/>
      <c r="AE87" s="289"/>
      <c r="AF87" s="233"/>
      <c r="AG87" s="289"/>
      <c r="AH87" s="289" t="s">
        <v>80</v>
      </c>
    </row>
    <row r="88" spans="1:34" ht="1.5" customHeight="1" x14ac:dyDescent="0.2">
      <c r="B88" s="332"/>
      <c r="C88" s="333"/>
      <c r="D88" s="333"/>
      <c r="E88" s="333"/>
      <c r="F88" s="333"/>
      <c r="G88" s="333"/>
      <c r="H88" s="333"/>
      <c r="I88" s="333"/>
      <c r="J88" s="333"/>
      <c r="K88" s="333"/>
      <c r="L88" s="334"/>
      <c r="M88" s="335"/>
      <c r="N88" s="336"/>
      <c r="P88" s="233"/>
      <c r="Q88" s="233"/>
      <c r="R88" s="233"/>
      <c r="S88" s="233"/>
      <c r="T88" s="233"/>
      <c r="U88" s="233"/>
      <c r="V88" s="233"/>
      <c r="W88" s="233"/>
      <c r="X88" s="233"/>
      <c r="Y88" s="233"/>
      <c r="Z88" s="233"/>
      <c r="AA88" s="233"/>
      <c r="AB88" s="233"/>
      <c r="AC88" s="233"/>
      <c r="AD88" s="233"/>
      <c r="AE88" s="233"/>
      <c r="AF88" s="233"/>
      <c r="AG88" s="233"/>
      <c r="AH88" s="233"/>
    </row>
    <row r="89" spans="1:34" ht="53.25" customHeight="1" x14ac:dyDescent="0.2">
      <c r="A89" s="337"/>
      <c r="B89" s="337"/>
      <c r="C89" s="337"/>
      <c r="D89" s="337"/>
      <c r="E89" s="337"/>
      <c r="F89" s="337"/>
      <c r="G89" s="337"/>
      <c r="H89" s="337"/>
      <c r="I89" s="337"/>
      <c r="J89" s="337"/>
      <c r="K89" s="337"/>
      <c r="L89" s="337"/>
      <c r="M89" s="337"/>
      <c r="N89" s="337"/>
      <c r="P89" s="233"/>
      <c r="Q89" s="233"/>
      <c r="R89" s="233"/>
      <c r="S89" s="233"/>
      <c r="T89" s="233"/>
      <c r="U89" s="233"/>
      <c r="V89" s="233"/>
      <c r="W89" s="233"/>
      <c r="X89" s="233"/>
      <c r="Y89" s="233"/>
      <c r="Z89" s="233"/>
      <c r="AA89" s="233"/>
      <c r="AB89" s="233"/>
      <c r="AC89" s="233"/>
      <c r="AD89" s="233"/>
      <c r="AE89" s="233"/>
      <c r="AF89" s="233"/>
      <c r="AG89" s="233"/>
      <c r="AH89" s="233"/>
    </row>
    <row r="90" spans="1:34" x14ac:dyDescent="0.2">
      <c r="B90" s="338" t="s">
        <v>81</v>
      </c>
      <c r="C90" s="339"/>
      <c r="D90" s="339"/>
      <c r="E90" s="339"/>
      <c r="F90" s="339"/>
      <c r="G90" s="339"/>
      <c r="H90" s="339"/>
      <c r="I90" s="339"/>
      <c r="J90" s="339"/>
      <c r="K90" s="339"/>
      <c r="L90" s="339"/>
    </row>
    <row r="91" spans="1:34" ht="13.5" customHeight="1" x14ac:dyDescent="0.2">
      <c r="B91" s="234"/>
      <c r="C91" s="340" t="s">
        <v>82</v>
      </c>
      <c r="D91" s="340"/>
      <c r="E91" s="340"/>
      <c r="F91" s="340"/>
      <c r="G91" s="340"/>
      <c r="H91" s="340"/>
      <c r="I91" s="340"/>
      <c r="J91" s="340"/>
      <c r="K91" s="340"/>
      <c r="L91" s="340"/>
    </row>
    <row r="92" spans="1:34" ht="12.75" customHeight="1" x14ac:dyDescent="0.2">
      <c r="B92" s="338" t="s">
        <v>83</v>
      </c>
      <c r="C92" s="339"/>
      <c r="D92" s="339"/>
      <c r="E92" s="339"/>
      <c r="F92" s="339"/>
      <c r="G92" s="339"/>
      <c r="H92" s="339"/>
      <c r="I92" s="339"/>
      <c r="J92" s="339"/>
      <c r="K92" s="339"/>
      <c r="L92" s="339"/>
    </row>
    <row r="93" spans="1:34" ht="13.5" customHeight="1" x14ac:dyDescent="0.2">
      <c r="C93" s="340" t="s">
        <v>82</v>
      </c>
      <c r="D93" s="340"/>
      <c r="E93" s="340"/>
      <c r="F93" s="340"/>
      <c r="G93" s="340"/>
      <c r="H93" s="340"/>
      <c r="I93" s="340"/>
      <c r="J93" s="340"/>
      <c r="K93" s="340"/>
      <c r="L93" s="340"/>
    </row>
    <row r="95" spans="1:34" x14ac:dyDescent="0.2">
      <c r="B95" s="341"/>
      <c r="D95" s="341"/>
      <c r="F95" s="341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3"/>
      <c r="AH95" s="233"/>
    </row>
  </sheetData>
  <mergeCells count="75">
    <mergeCell ref="C87:K87"/>
    <mergeCell ref="C90:L90"/>
    <mergeCell ref="C91:L91"/>
    <mergeCell ref="C92:L92"/>
    <mergeCell ref="C93:L93"/>
    <mergeCell ref="C86:K86"/>
    <mergeCell ref="C75:K75"/>
    <mergeCell ref="C76:K76"/>
    <mergeCell ref="C77:K77"/>
    <mergeCell ref="C78:K78"/>
    <mergeCell ref="C79:K79"/>
    <mergeCell ref="C80:K80"/>
    <mergeCell ref="C81:K81"/>
    <mergeCell ref="C82:K82"/>
    <mergeCell ref="C83:K83"/>
    <mergeCell ref="C84:K84"/>
    <mergeCell ref="C85:K85"/>
    <mergeCell ref="C74:K74"/>
    <mergeCell ref="C62:K62"/>
    <mergeCell ref="C63:K63"/>
    <mergeCell ref="C64:K64"/>
    <mergeCell ref="C65:K65"/>
    <mergeCell ref="C66:K66"/>
    <mergeCell ref="C67:K67"/>
    <mergeCell ref="C68:K68"/>
    <mergeCell ref="C69:K69"/>
    <mergeCell ref="C71:K71"/>
    <mergeCell ref="C72:K72"/>
    <mergeCell ref="C73:K73"/>
    <mergeCell ref="C47:E47"/>
    <mergeCell ref="C61:K61"/>
    <mergeCell ref="C49:E49"/>
    <mergeCell ref="C50:E50"/>
    <mergeCell ref="C51:E51"/>
    <mergeCell ref="C52:E52"/>
    <mergeCell ref="C53:E53"/>
    <mergeCell ref="C54:E54"/>
    <mergeCell ref="C56:K56"/>
    <mergeCell ref="C57:K57"/>
    <mergeCell ref="C58:K58"/>
    <mergeCell ref="C59:K59"/>
    <mergeCell ref="C60:K60"/>
    <mergeCell ref="C48:E48"/>
    <mergeCell ref="J35:L36"/>
    <mergeCell ref="M35:M37"/>
    <mergeCell ref="N35:N37"/>
    <mergeCell ref="C38:E38"/>
    <mergeCell ref="A39:N39"/>
    <mergeCell ref="C40:E40"/>
    <mergeCell ref="A35:A37"/>
    <mergeCell ref="B35:B37"/>
    <mergeCell ref="C35:E37"/>
    <mergeCell ref="F35:F37"/>
    <mergeCell ref="G35:I36"/>
    <mergeCell ref="C43:K43"/>
    <mergeCell ref="C44:K44"/>
    <mergeCell ref="C45:K45"/>
    <mergeCell ref="A46:N46"/>
    <mergeCell ref="A20:N20"/>
    <mergeCell ref="A21:N21"/>
    <mergeCell ref="B23:F23"/>
    <mergeCell ref="B24:F24"/>
    <mergeCell ref="L33:M33"/>
    <mergeCell ref="A18:N18"/>
    <mergeCell ref="A4:C4"/>
    <mergeCell ref="K4:N4"/>
    <mergeCell ref="A5:D5"/>
    <mergeCell ref="J5:N5"/>
    <mergeCell ref="A6:D6"/>
    <mergeCell ref="J6:N6"/>
    <mergeCell ref="D10:N10"/>
    <mergeCell ref="A13:N13"/>
    <mergeCell ref="A14:N14"/>
    <mergeCell ref="A16:N16"/>
    <mergeCell ref="A17:N17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9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2"/>
  <sheetViews>
    <sheetView view="pageBreakPreview" zoomScale="115" zoomScaleNormal="115" zoomScaleSheetLayoutView="115" workbookViewId="0">
      <selection activeCell="K21" sqref="K21"/>
    </sheetView>
  </sheetViews>
  <sheetFormatPr defaultRowHeight="11.25" customHeight="1" x14ac:dyDescent="0.2"/>
  <cols>
    <col min="1" max="1" width="8.140625" style="233" customWidth="1"/>
    <col min="2" max="2" width="20.140625" style="233" customWidth="1"/>
    <col min="3" max="4" width="10.42578125" style="233" customWidth="1"/>
    <col min="5" max="5" width="13.28515625" style="233" customWidth="1"/>
    <col min="6" max="6" width="8.5703125" style="233" customWidth="1"/>
    <col min="7" max="7" width="7.85546875" style="233" customWidth="1"/>
    <col min="8" max="8" width="8.42578125" style="233" customWidth="1"/>
    <col min="9" max="9" width="8.7109375" style="233" customWidth="1"/>
    <col min="10" max="10" width="10.5703125" style="233" customWidth="1"/>
    <col min="11" max="11" width="8.5703125" style="233" customWidth="1"/>
    <col min="12" max="12" width="10" style="233" customWidth="1"/>
    <col min="13" max="13" width="6.5703125" style="233" customWidth="1"/>
    <col min="14" max="14" width="9.7109375" style="233" customWidth="1"/>
    <col min="15" max="15" width="9.140625" style="233" customWidth="1"/>
    <col min="16" max="16" width="49.140625" style="238" hidden="1" customWidth="1"/>
    <col min="17" max="17" width="43" style="238" hidden="1" customWidth="1"/>
    <col min="18" max="18" width="100.28515625" style="238" hidden="1" customWidth="1"/>
    <col min="19" max="22" width="139" style="238" hidden="1" customWidth="1"/>
    <col min="23" max="23" width="34.140625" style="238" hidden="1" customWidth="1"/>
    <col min="24" max="26" width="84.42578125" style="238" hidden="1" customWidth="1"/>
    <col min="27" max="30" width="34.140625" style="238" hidden="1" customWidth="1"/>
    <col min="31" max="31" width="110.7109375" style="238" hidden="1" customWidth="1"/>
    <col min="32" max="35" width="84.42578125" style="238" hidden="1" customWidth="1"/>
    <col min="36" max="16384" width="9.140625" style="233"/>
  </cols>
  <sheetData>
    <row r="1" spans="1:20" s="233" customFormat="1" x14ac:dyDescent="0.2">
      <c r="N1" s="234" t="s">
        <v>0</v>
      </c>
    </row>
    <row r="2" spans="1:20" s="233" customFormat="1" x14ac:dyDescent="0.2">
      <c r="N2" s="234" t="s">
        <v>1</v>
      </c>
    </row>
    <row r="3" spans="1:20" s="233" customFormat="1" ht="8.25" customHeight="1" x14ac:dyDescent="0.2">
      <c r="N3" s="234"/>
    </row>
    <row r="4" spans="1:20" s="233" customFormat="1" ht="14.25" customHeight="1" x14ac:dyDescent="0.2">
      <c r="A4" s="235" t="s">
        <v>2</v>
      </c>
      <c r="B4" s="235"/>
      <c r="C4" s="235"/>
      <c r="D4" s="236"/>
      <c r="K4" s="235" t="s">
        <v>3</v>
      </c>
      <c r="L4" s="235"/>
      <c r="M4" s="235"/>
      <c r="N4" s="235"/>
    </row>
    <row r="5" spans="1:20" s="233" customFormat="1" ht="12" customHeight="1" x14ac:dyDescent="0.2">
      <c r="A5" s="237"/>
      <c r="B5" s="237"/>
      <c r="C5" s="237"/>
      <c r="D5" s="237"/>
      <c r="E5" s="238"/>
      <c r="J5" s="239"/>
      <c r="K5" s="239"/>
      <c r="L5" s="239"/>
      <c r="M5" s="239"/>
      <c r="N5" s="239"/>
    </row>
    <row r="6" spans="1:20" s="233" customFormat="1" x14ac:dyDescent="0.2">
      <c r="A6" s="247" t="s">
        <v>84</v>
      </c>
      <c r="B6" s="247"/>
      <c r="C6" s="247"/>
      <c r="D6" s="247"/>
      <c r="J6" s="247" t="s">
        <v>85</v>
      </c>
      <c r="K6" s="247"/>
      <c r="L6" s="247"/>
      <c r="M6" s="247"/>
      <c r="N6" s="247"/>
      <c r="P6" s="238" t="s">
        <v>4</v>
      </c>
      <c r="Q6" s="238" t="s">
        <v>4</v>
      </c>
    </row>
    <row r="7" spans="1:20" s="233" customFormat="1" ht="17.25" customHeight="1" x14ac:dyDescent="0.2">
      <c r="A7" s="249"/>
      <c r="B7" s="342" t="s">
        <v>86</v>
      </c>
      <c r="C7" s="238"/>
      <c r="D7" s="238"/>
      <c r="J7" s="249"/>
      <c r="K7" s="249"/>
      <c r="L7" s="249"/>
      <c r="M7" s="249"/>
      <c r="N7" s="342" t="s">
        <v>87</v>
      </c>
    </row>
    <row r="8" spans="1:20" s="233" customFormat="1" ht="16.5" customHeight="1" x14ac:dyDescent="0.2">
      <c r="A8" s="233" t="s">
        <v>5</v>
      </c>
      <c r="B8" s="244"/>
      <c r="C8" s="244"/>
      <c r="D8" s="244"/>
      <c r="L8" s="244"/>
      <c r="M8" s="244"/>
      <c r="N8" s="234" t="s">
        <v>5</v>
      </c>
    </row>
    <row r="9" spans="1:20" s="233" customFormat="1" ht="15.75" customHeight="1" x14ac:dyDescent="0.2">
      <c r="F9" s="245"/>
    </row>
    <row r="10" spans="1:20" s="233" customFormat="1" x14ac:dyDescent="0.2">
      <c r="A10" s="246" t="s">
        <v>6</v>
      </c>
      <c r="B10" s="244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R10" s="238" t="s">
        <v>4</v>
      </c>
    </row>
    <row r="11" spans="1:20" s="233" customFormat="1" ht="15" customHeight="1" x14ac:dyDescent="0.2">
      <c r="A11" s="248" t="s">
        <v>8</v>
      </c>
      <c r="D11" s="249" t="s">
        <v>9</v>
      </c>
      <c r="E11" s="249"/>
      <c r="F11" s="250"/>
      <c r="G11" s="250"/>
      <c r="H11" s="250"/>
      <c r="I11" s="250"/>
      <c r="J11" s="250"/>
      <c r="K11" s="250"/>
      <c r="L11" s="250"/>
      <c r="M11" s="250"/>
      <c r="N11" s="250"/>
    </row>
    <row r="12" spans="1:20" s="233" customFormat="1" ht="8.25" customHeight="1" x14ac:dyDescent="0.2">
      <c r="A12" s="248"/>
      <c r="F12" s="244"/>
      <c r="G12" s="244"/>
      <c r="H12" s="244"/>
      <c r="I12" s="244"/>
      <c r="J12" s="244"/>
      <c r="K12" s="244"/>
      <c r="L12" s="244"/>
      <c r="M12" s="244"/>
      <c r="N12" s="244"/>
    </row>
    <row r="13" spans="1:20" s="233" customFormat="1" ht="29.25" customHeight="1" x14ac:dyDescent="0.2">
      <c r="A13" s="251" t="s">
        <v>670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S13" s="238" t="s">
        <v>90</v>
      </c>
    </row>
    <row r="14" spans="1:20" s="233" customFormat="1" x14ac:dyDescent="0.2">
      <c r="A14" s="252" t="s">
        <v>10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</row>
    <row r="15" spans="1:20" s="233" customFormat="1" ht="8.25" customHeight="1" x14ac:dyDescent="0.2">
      <c r="A15" s="253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</row>
    <row r="16" spans="1:20" s="233" customFormat="1" x14ac:dyDescent="0.2">
      <c r="A16" s="251" t="s">
        <v>91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T16" s="238" t="s">
        <v>91</v>
      </c>
    </row>
    <row r="17" spans="1:21" s="233" customFormat="1" x14ac:dyDescent="0.2">
      <c r="A17" s="252" t="s">
        <v>11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</row>
    <row r="18" spans="1:21" s="233" customFormat="1" ht="24" customHeight="1" x14ac:dyDescent="0.3">
      <c r="A18" s="254" t="s">
        <v>12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</row>
    <row r="19" spans="1:21" s="233" customFormat="1" ht="8.25" customHeight="1" x14ac:dyDescent="0.3">
      <c r="A19" s="255"/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</row>
    <row r="20" spans="1:21" s="233" customFormat="1" x14ac:dyDescent="0.2">
      <c r="A20" s="256" t="s">
        <v>672</v>
      </c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U20" s="238" t="s">
        <v>212</v>
      </c>
    </row>
    <row r="21" spans="1:21" s="233" customFormat="1" ht="13.5" customHeight="1" x14ac:dyDescent="0.2">
      <c r="A21" s="252" t="s">
        <v>13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</row>
    <row r="22" spans="1:21" s="233" customFormat="1" ht="15" customHeight="1" x14ac:dyDescent="0.2">
      <c r="A22" s="233" t="s">
        <v>14</v>
      </c>
      <c r="B22" s="257" t="s">
        <v>15</v>
      </c>
      <c r="C22" s="233" t="s">
        <v>16</v>
      </c>
      <c r="F22" s="238"/>
      <c r="G22" s="238"/>
      <c r="H22" s="238"/>
      <c r="I22" s="238"/>
      <c r="J22" s="238"/>
      <c r="K22" s="238"/>
      <c r="L22" s="238"/>
      <c r="M22" s="238"/>
      <c r="N22" s="238"/>
    </row>
    <row r="23" spans="1:21" s="233" customFormat="1" ht="18" customHeight="1" x14ac:dyDescent="0.2">
      <c r="A23" s="233" t="s">
        <v>17</v>
      </c>
      <c r="B23" s="256"/>
      <c r="C23" s="256"/>
      <c r="D23" s="256"/>
      <c r="E23" s="256"/>
      <c r="F23" s="256"/>
      <c r="G23" s="238"/>
      <c r="H23" s="238"/>
      <c r="I23" s="238"/>
      <c r="J23" s="238"/>
      <c r="K23" s="238"/>
      <c r="L23" s="238"/>
      <c r="M23" s="238"/>
      <c r="N23" s="238"/>
    </row>
    <row r="24" spans="1:21" s="233" customFormat="1" x14ac:dyDescent="0.2">
      <c r="B24" s="258" t="s">
        <v>18</v>
      </c>
      <c r="C24" s="258"/>
      <c r="D24" s="258"/>
      <c r="E24" s="258"/>
      <c r="F24" s="258"/>
      <c r="G24" s="259"/>
      <c r="H24" s="259"/>
      <c r="I24" s="259"/>
      <c r="J24" s="259"/>
      <c r="K24" s="259"/>
      <c r="L24" s="259"/>
      <c r="M24" s="260"/>
      <c r="N24" s="259"/>
    </row>
    <row r="25" spans="1:21" s="233" customFormat="1" ht="9.75" customHeight="1" x14ac:dyDescent="0.2">
      <c r="D25" s="261"/>
      <c r="E25" s="261"/>
      <c r="F25" s="261"/>
      <c r="G25" s="261"/>
      <c r="H25" s="261"/>
      <c r="I25" s="261"/>
      <c r="J25" s="261"/>
      <c r="K25" s="261"/>
      <c r="L25" s="261"/>
      <c r="M25" s="259"/>
      <c r="N25" s="259"/>
    </row>
    <row r="26" spans="1:21" s="233" customFormat="1" x14ac:dyDescent="0.2">
      <c r="A26" s="262" t="s">
        <v>19</v>
      </c>
      <c r="D26" s="249"/>
      <c r="F26" s="263"/>
      <c r="G26" s="263"/>
      <c r="H26" s="263"/>
      <c r="I26" s="263"/>
      <c r="J26" s="263"/>
      <c r="K26" s="263"/>
      <c r="L26" s="263"/>
      <c r="M26" s="263"/>
      <c r="N26" s="263"/>
    </row>
    <row r="27" spans="1:21" s="233" customFormat="1" ht="9.75" customHeight="1" x14ac:dyDescent="0.2"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</row>
    <row r="28" spans="1:21" s="233" customFormat="1" ht="12.75" customHeight="1" x14ac:dyDescent="0.2">
      <c r="A28" s="262" t="s">
        <v>20</v>
      </c>
      <c r="C28" s="343">
        <v>8635.2099999999991</v>
      </c>
      <c r="D28" s="344" t="s">
        <v>213</v>
      </c>
      <c r="E28" s="248" t="s">
        <v>22</v>
      </c>
      <c r="L28" s="345"/>
      <c r="M28" s="345"/>
    </row>
    <row r="29" spans="1:21" s="233" customFormat="1" ht="12.75" customHeight="1" x14ac:dyDescent="0.2">
      <c r="B29" s="233" t="s">
        <v>23</v>
      </c>
      <c r="C29" s="346"/>
      <c r="D29" s="347"/>
      <c r="E29" s="248"/>
    </row>
    <row r="30" spans="1:21" s="233" customFormat="1" ht="12.75" customHeight="1" x14ac:dyDescent="0.2">
      <c r="B30" s="233" t="s">
        <v>24</v>
      </c>
      <c r="C30" s="343">
        <v>0</v>
      </c>
      <c r="D30" s="344" t="s">
        <v>25</v>
      </c>
      <c r="E30" s="248" t="s">
        <v>22</v>
      </c>
      <c r="G30" s="233" t="s">
        <v>26</v>
      </c>
      <c r="L30" s="343"/>
      <c r="M30" s="344" t="s">
        <v>214</v>
      </c>
      <c r="N30" s="248" t="s">
        <v>22</v>
      </c>
    </row>
    <row r="31" spans="1:21" s="233" customFormat="1" ht="12.75" customHeight="1" x14ac:dyDescent="0.2">
      <c r="B31" s="233" t="s">
        <v>28</v>
      </c>
      <c r="C31" s="343">
        <v>0</v>
      </c>
      <c r="D31" s="348" t="s">
        <v>25</v>
      </c>
      <c r="E31" s="248" t="s">
        <v>22</v>
      </c>
      <c r="G31" s="233" t="s">
        <v>29</v>
      </c>
      <c r="L31" s="349"/>
      <c r="M31" s="349">
        <v>180.3</v>
      </c>
      <c r="N31" s="248" t="s">
        <v>30</v>
      </c>
    </row>
    <row r="32" spans="1:21" s="233" customFormat="1" ht="12.75" customHeight="1" x14ac:dyDescent="0.2">
      <c r="B32" s="233" t="s">
        <v>31</v>
      </c>
      <c r="C32" s="343">
        <v>7287.69</v>
      </c>
      <c r="D32" s="348" t="s">
        <v>215</v>
      </c>
      <c r="E32" s="248" t="s">
        <v>22</v>
      </c>
      <c r="G32" s="233" t="s">
        <v>32</v>
      </c>
      <c r="L32" s="349"/>
      <c r="M32" s="349"/>
      <c r="N32" s="248" t="s">
        <v>30</v>
      </c>
    </row>
    <row r="33" spans="1:27" s="233" customFormat="1" ht="12.75" customHeight="1" x14ac:dyDescent="0.2">
      <c r="B33" s="233" t="s">
        <v>33</v>
      </c>
      <c r="C33" s="343">
        <v>228.87</v>
      </c>
      <c r="D33" s="344" t="s">
        <v>216</v>
      </c>
      <c r="E33" s="248" t="s">
        <v>22</v>
      </c>
      <c r="G33" s="233" t="s">
        <v>34</v>
      </c>
      <c r="L33" s="350"/>
      <c r="M33" s="350"/>
    </row>
    <row r="34" spans="1:27" s="233" customFormat="1" ht="9.75" customHeight="1" x14ac:dyDescent="0.2">
      <c r="A34" s="351"/>
    </row>
    <row r="35" spans="1:27" s="233" customFormat="1" ht="36" customHeight="1" x14ac:dyDescent="0.2">
      <c r="A35" s="352" t="s">
        <v>35</v>
      </c>
      <c r="B35" s="352" t="s">
        <v>36</v>
      </c>
      <c r="C35" s="352" t="s">
        <v>37</v>
      </c>
      <c r="D35" s="352"/>
      <c r="E35" s="352"/>
      <c r="F35" s="352" t="s">
        <v>38</v>
      </c>
      <c r="G35" s="352" t="s">
        <v>39</v>
      </c>
      <c r="H35" s="352"/>
      <c r="I35" s="352"/>
      <c r="J35" s="352" t="s">
        <v>40</v>
      </c>
      <c r="K35" s="352"/>
      <c r="L35" s="352"/>
      <c r="M35" s="352" t="s">
        <v>41</v>
      </c>
      <c r="N35" s="352" t="s">
        <v>42</v>
      </c>
    </row>
    <row r="36" spans="1:27" s="233" customFormat="1" ht="36.75" customHeight="1" x14ac:dyDescent="0.2">
      <c r="A36" s="352"/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</row>
    <row r="37" spans="1:27" s="233" customFormat="1" ht="45" x14ac:dyDescent="0.2">
      <c r="A37" s="352"/>
      <c r="B37" s="352"/>
      <c r="C37" s="352"/>
      <c r="D37" s="352"/>
      <c r="E37" s="352"/>
      <c r="F37" s="352"/>
      <c r="G37" s="353" t="s">
        <v>43</v>
      </c>
      <c r="H37" s="353" t="s">
        <v>44</v>
      </c>
      <c r="I37" s="353" t="s">
        <v>45</v>
      </c>
      <c r="J37" s="353" t="s">
        <v>43</v>
      </c>
      <c r="K37" s="353" t="s">
        <v>44</v>
      </c>
      <c r="L37" s="353" t="s">
        <v>46</v>
      </c>
      <c r="M37" s="352"/>
      <c r="N37" s="352"/>
    </row>
    <row r="38" spans="1:27" s="233" customFormat="1" x14ac:dyDescent="0.2">
      <c r="A38" s="354">
        <v>1</v>
      </c>
      <c r="B38" s="354">
        <v>2</v>
      </c>
      <c r="C38" s="355">
        <v>3</v>
      </c>
      <c r="D38" s="355"/>
      <c r="E38" s="355"/>
      <c r="F38" s="354">
        <v>4</v>
      </c>
      <c r="G38" s="354">
        <v>5</v>
      </c>
      <c r="H38" s="354">
        <v>6</v>
      </c>
      <c r="I38" s="354">
        <v>7</v>
      </c>
      <c r="J38" s="354">
        <v>8</v>
      </c>
      <c r="K38" s="354">
        <v>9</v>
      </c>
      <c r="L38" s="354">
        <v>10</v>
      </c>
      <c r="M38" s="354">
        <v>11</v>
      </c>
      <c r="N38" s="354">
        <v>12</v>
      </c>
    </row>
    <row r="39" spans="1:27" s="233" customFormat="1" ht="12" x14ac:dyDescent="0.2">
      <c r="A39" s="356" t="s">
        <v>97</v>
      </c>
      <c r="B39" s="357"/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358"/>
      <c r="V39" s="282" t="s">
        <v>97</v>
      </c>
    </row>
    <row r="40" spans="1:27" s="233" customFormat="1" ht="21" x14ac:dyDescent="0.2">
      <c r="A40" s="362" t="s">
        <v>98</v>
      </c>
      <c r="B40" s="363" t="s">
        <v>99</v>
      </c>
      <c r="C40" s="364" t="s">
        <v>217</v>
      </c>
      <c r="D40" s="364"/>
      <c r="E40" s="364"/>
      <c r="F40" s="365" t="s">
        <v>218</v>
      </c>
      <c r="G40" s="365"/>
      <c r="H40" s="365"/>
      <c r="I40" s="365" t="s">
        <v>48</v>
      </c>
      <c r="J40" s="366">
        <v>7287692</v>
      </c>
      <c r="K40" s="365"/>
      <c r="L40" s="366">
        <v>7287692</v>
      </c>
      <c r="M40" s="365"/>
      <c r="N40" s="367"/>
      <c r="V40" s="282"/>
      <c r="W40" s="289" t="s">
        <v>217</v>
      </c>
    </row>
    <row r="41" spans="1:27" s="233" customFormat="1" ht="12" x14ac:dyDescent="0.2">
      <c r="A41" s="377"/>
      <c r="B41" s="333"/>
      <c r="C41" s="246" t="s">
        <v>102</v>
      </c>
      <c r="D41" s="393"/>
      <c r="E41" s="393"/>
      <c r="F41" s="381"/>
      <c r="G41" s="381"/>
      <c r="H41" s="381"/>
      <c r="I41" s="381"/>
      <c r="J41" s="394"/>
      <c r="K41" s="381"/>
      <c r="L41" s="394"/>
      <c r="M41" s="395"/>
      <c r="N41" s="396"/>
      <c r="V41" s="282"/>
      <c r="W41" s="289"/>
    </row>
    <row r="42" spans="1:27" s="233" customFormat="1" ht="1.5" customHeight="1" x14ac:dyDescent="0.2">
      <c r="A42" s="381"/>
      <c r="B42" s="333"/>
      <c r="C42" s="333"/>
      <c r="D42" s="333"/>
      <c r="E42" s="333"/>
      <c r="F42" s="381"/>
      <c r="G42" s="381"/>
      <c r="H42" s="381"/>
      <c r="I42" s="381"/>
      <c r="J42" s="332"/>
      <c r="K42" s="381"/>
      <c r="L42" s="332"/>
      <c r="M42" s="370"/>
      <c r="N42" s="332"/>
      <c r="V42" s="282"/>
      <c r="W42" s="289"/>
    </row>
    <row r="43" spans="1:27" s="233" customFormat="1" ht="12" x14ac:dyDescent="0.2">
      <c r="A43" s="382"/>
      <c r="B43" s="383"/>
      <c r="C43" s="364" t="s">
        <v>103</v>
      </c>
      <c r="D43" s="364"/>
      <c r="E43" s="364"/>
      <c r="F43" s="364"/>
      <c r="G43" s="364"/>
      <c r="H43" s="364"/>
      <c r="I43" s="364"/>
      <c r="J43" s="364"/>
      <c r="K43" s="364"/>
      <c r="L43" s="384"/>
      <c r="M43" s="385"/>
      <c r="N43" s="386"/>
      <c r="V43" s="282"/>
      <c r="W43" s="289"/>
      <c r="X43" s="289" t="s">
        <v>103</v>
      </c>
    </row>
    <row r="44" spans="1:27" s="233" customFormat="1" ht="12" x14ac:dyDescent="0.2">
      <c r="A44" s="387"/>
      <c r="B44" s="369" t="s">
        <v>104</v>
      </c>
      <c r="C44" s="247" t="s">
        <v>105</v>
      </c>
      <c r="D44" s="247"/>
      <c r="E44" s="247"/>
      <c r="F44" s="247"/>
      <c r="G44" s="247"/>
      <c r="H44" s="247"/>
      <c r="I44" s="247"/>
      <c r="J44" s="247"/>
      <c r="K44" s="247"/>
      <c r="L44" s="388">
        <v>7287692</v>
      </c>
      <c r="M44" s="389"/>
      <c r="N44" s="390"/>
      <c r="V44" s="282"/>
      <c r="W44" s="289"/>
      <c r="X44" s="289"/>
      <c r="Y44" s="238" t="s">
        <v>105</v>
      </c>
    </row>
    <row r="45" spans="1:27" s="233" customFormat="1" ht="12" x14ac:dyDescent="0.2">
      <c r="A45" s="387"/>
      <c r="B45" s="332"/>
      <c r="C45" s="391" t="s">
        <v>106</v>
      </c>
      <c r="D45" s="391"/>
      <c r="E45" s="391"/>
      <c r="F45" s="391"/>
      <c r="G45" s="391"/>
      <c r="H45" s="391"/>
      <c r="I45" s="391"/>
      <c r="J45" s="391"/>
      <c r="K45" s="391"/>
      <c r="L45" s="334">
        <v>7287692</v>
      </c>
      <c r="M45" s="335"/>
      <c r="N45" s="392"/>
      <c r="V45" s="282"/>
      <c r="W45" s="289"/>
      <c r="X45" s="289"/>
      <c r="Z45" s="289" t="s">
        <v>106</v>
      </c>
    </row>
    <row r="46" spans="1:27" s="233" customFormat="1" ht="12" x14ac:dyDescent="0.2">
      <c r="A46" s="356" t="s">
        <v>219</v>
      </c>
      <c r="B46" s="357"/>
      <c r="C46" s="357"/>
      <c r="D46" s="357"/>
      <c r="E46" s="357"/>
      <c r="F46" s="357"/>
      <c r="G46" s="357"/>
      <c r="H46" s="357"/>
      <c r="I46" s="357"/>
      <c r="J46" s="357"/>
      <c r="K46" s="357"/>
      <c r="L46" s="357"/>
      <c r="M46" s="357"/>
      <c r="N46" s="358"/>
      <c r="V46" s="282" t="s">
        <v>219</v>
      </c>
      <c r="W46" s="289"/>
      <c r="X46" s="289"/>
      <c r="Z46" s="289"/>
    </row>
    <row r="47" spans="1:27" s="233" customFormat="1" ht="21.75" x14ac:dyDescent="0.2">
      <c r="A47" s="362" t="s">
        <v>71</v>
      </c>
      <c r="B47" s="363" t="s">
        <v>108</v>
      </c>
      <c r="C47" s="364" t="s">
        <v>109</v>
      </c>
      <c r="D47" s="364"/>
      <c r="E47" s="364"/>
      <c r="F47" s="365" t="s">
        <v>51</v>
      </c>
      <c r="G47" s="365"/>
      <c r="H47" s="365"/>
      <c r="I47" s="365" t="s">
        <v>220</v>
      </c>
      <c r="J47" s="366"/>
      <c r="K47" s="365"/>
      <c r="L47" s="366"/>
      <c r="M47" s="365"/>
      <c r="N47" s="367"/>
      <c r="V47" s="282"/>
      <c r="W47" s="289" t="s">
        <v>109</v>
      </c>
      <c r="X47" s="289"/>
      <c r="Z47" s="289"/>
    </row>
    <row r="48" spans="1:27" s="233" customFormat="1" ht="12" x14ac:dyDescent="0.2">
      <c r="A48" s="368"/>
      <c r="B48" s="369" t="s">
        <v>48</v>
      </c>
      <c r="C48" s="247" t="s">
        <v>52</v>
      </c>
      <c r="D48" s="247"/>
      <c r="E48" s="247"/>
      <c r="F48" s="370"/>
      <c r="G48" s="370"/>
      <c r="H48" s="370"/>
      <c r="I48" s="370"/>
      <c r="J48" s="371">
        <v>39.1</v>
      </c>
      <c r="K48" s="370"/>
      <c r="L48" s="371">
        <v>1173</v>
      </c>
      <c r="M48" s="370"/>
      <c r="N48" s="372"/>
      <c r="V48" s="282"/>
      <c r="W48" s="289"/>
      <c r="X48" s="289"/>
      <c r="Z48" s="289"/>
      <c r="AA48" s="238" t="s">
        <v>52</v>
      </c>
    </row>
    <row r="49" spans="1:31" s="233" customFormat="1" ht="12" x14ac:dyDescent="0.2">
      <c r="A49" s="368"/>
      <c r="B49" s="369"/>
      <c r="C49" s="247" t="s">
        <v>53</v>
      </c>
      <c r="D49" s="247"/>
      <c r="E49" s="247"/>
      <c r="F49" s="370" t="s">
        <v>54</v>
      </c>
      <c r="G49" s="370" t="s">
        <v>112</v>
      </c>
      <c r="H49" s="370"/>
      <c r="I49" s="370" t="s">
        <v>221</v>
      </c>
      <c r="J49" s="371"/>
      <c r="K49" s="370"/>
      <c r="L49" s="371"/>
      <c r="M49" s="370"/>
      <c r="N49" s="372"/>
      <c r="V49" s="282"/>
      <c r="W49" s="289"/>
      <c r="X49" s="289"/>
      <c r="Z49" s="289"/>
      <c r="AB49" s="238" t="s">
        <v>53</v>
      </c>
    </row>
    <row r="50" spans="1:31" s="233" customFormat="1" ht="12" x14ac:dyDescent="0.2">
      <c r="A50" s="368"/>
      <c r="B50" s="369"/>
      <c r="C50" s="373" t="s">
        <v>56</v>
      </c>
      <c r="D50" s="373"/>
      <c r="E50" s="373"/>
      <c r="F50" s="374"/>
      <c r="G50" s="374"/>
      <c r="H50" s="374"/>
      <c r="I50" s="374"/>
      <c r="J50" s="375">
        <v>39.1</v>
      </c>
      <c r="K50" s="374"/>
      <c r="L50" s="375">
        <v>1173</v>
      </c>
      <c r="M50" s="374"/>
      <c r="N50" s="376"/>
      <c r="V50" s="282"/>
      <c r="W50" s="289"/>
      <c r="X50" s="289"/>
      <c r="Z50" s="289"/>
      <c r="AC50" s="238" t="s">
        <v>56</v>
      </c>
    </row>
    <row r="51" spans="1:31" s="233" customFormat="1" ht="12" x14ac:dyDescent="0.2">
      <c r="A51" s="368"/>
      <c r="B51" s="369"/>
      <c r="C51" s="247" t="s">
        <v>57</v>
      </c>
      <c r="D51" s="247"/>
      <c r="E51" s="247"/>
      <c r="F51" s="370"/>
      <c r="G51" s="370"/>
      <c r="H51" s="370"/>
      <c r="I51" s="370"/>
      <c r="J51" s="371"/>
      <c r="K51" s="370"/>
      <c r="L51" s="371">
        <v>1173</v>
      </c>
      <c r="M51" s="370"/>
      <c r="N51" s="372"/>
      <c r="V51" s="282"/>
      <c r="W51" s="289"/>
      <c r="X51" s="289"/>
      <c r="Z51" s="289"/>
      <c r="AB51" s="238" t="s">
        <v>57</v>
      </c>
    </row>
    <row r="52" spans="1:31" s="233" customFormat="1" ht="22.5" x14ac:dyDescent="0.2">
      <c r="A52" s="368"/>
      <c r="B52" s="369" t="s">
        <v>58</v>
      </c>
      <c r="C52" s="247" t="s">
        <v>59</v>
      </c>
      <c r="D52" s="247"/>
      <c r="E52" s="247"/>
      <c r="F52" s="370" t="s">
        <v>60</v>
      </c>
      <c r="G52" s="370" t="s">
        <v>61</v>
      </c>
      <c r="H52" s="370"/>
      <c r="I52" s="370" t="s">
        <v>61</v>
      </c>
      <c r="J52" s="371"/>
      <c r="K52" s="370"/>
      <c r="L52" s="371">
        <v>879.75</v>
      </c>
      <c r="M52" s="370"/>
      <c r="N52" s="372"/>
      <c r="V52" s="282"/>
      <c r="W52" s="289"/>
      <c r="X52" s="289"/>
      <c r="Z52" s="289"/>
      <c r="AB52" s="238" t="s">
        <v>59</v>
      </c>
    </row>
    <row r="53" spans="1:31" s="233" customFormat="1" ht="22.5" x14ac:dyDescent="0.2">
      <c r="A53" s="368"/>
      <c r="B53" s="369" t="s">
        <v>62</v>
      </c>
      <c r="C53" s="247" t="s">
        <v>63</v>
      </c>
      <c r="D53" s="247"/>
      <c r="E53" s="247"/>
      <c r="F53" s="370" t="s">
        <v>60</v>
      </c>
      <c r="G53" s="370" t="s">
        <v>64</v>
      </c>
      <c r="H53" s="370"/>
      <c r="I53" s="370" t="s">
        <v>64</v>
      </c>
      <c r="J53" s="371"/>
      <c r="K53" s="370"/>
      <c r="L53" s="371">
        <v>422.28</v>
      </c>
      <c r="M53" s="370"/>
      <c r="N53" s="372"/>
      <c r="V53" s="282"/>
      <c r="W53" s="289"/>
      <c r="X53" s="289"/>
      <c r="Z53" s="289"/>
      <c r="AB53" s="238" t="s">
        <v>63</v>
      </c>
    </row>
    <row r="54" spans="1:31" s="233" customFormat="1" ht="12" x14ac:dyDescent="0.2">
      <c r="A54" s="377"/>
      <c r="B54" s="333"/>
      <c r="C54" s="364" t="s">
        <v>65</v>
      </c>
      <c r="D54" s="364"/>
      <c r="E54" s="364"/>
      <c r="F54" s="365"/>
      <c r="G54" s="365"/>
      <c r="H54" s="365"/>
      <c r="I54" s="365"/>
      <c r="J54" s="366"/>
      <c r="K54" s="365"/>
      <c r="L54" s="366">
        <v>2475.0300000000002</v>
      </c>
      <c r="M54" s="374"/>
      <c r="N54" s="367"/>
      <c r="V54" s="282"/>
      <c r="W54" s="289"/>
      <c r="X54" s="289"/>
      <c r="Z54" s="289"/>
      <c r="AD54" s="289" t="s">
        <v>65</v>
      </c>
    </row>
    <row r="55" spans="1:31" s="233" customFormat="1" ht="32.25" x14ac:dyDescent="0.2">
      <c r="A55" s="362" t="s">
        <v>104</v>
      </c>
      <c r="B55" s="363" t="s">
        <v>222</v>
      </c>
      <c r="C55" s="364" t="s">
        <v>223</v>
      </c>
      <c r="D55" s="364"/>
      <c r="E55" s="364"/>
      <c r="F55" s="365" t="s">
        <v>51</v>
      </c>
      <c r="G55" s="365"/>
      <c r="H55" s="365"/>
      <c r="I55" s="365" t="s">
        <v>224</v>
      </c>
      <c r="J55" s="366"/>
      <c r="K55" s="365"/>
      <c r="L55" s="366"/>
      <c r="M55" s="365"/>
      <c r="N55" s="367"/>
      <c r="V55" s="282"/>
      <c r="W55" s="289" t="s">
        <v>223</v>
      </c>
      <c r="X55" s="289"/>
      <c r="Z55" s="289"/>
      <c r="AD55" s="289"/>
    </row>
    <row r="56" spans="1:31" s="233" customFormat="1" ht="12" x14ac:dyDescent="0.2">
      <c r="A56" s="368"/>
      <c r="B56" s="369" t="s">
        <v>48</v>
      </c>
      <c r="C56" s="247" t="s">
        <v>52</v>
      </c>
      <c r="D56" s="247"/>
      <c r="E56" s="247"/>
      <c r="F56" s="370"/>
      <c r="G56" s="370"/>
      <c r="H56" s="370"/>
      <c r="I56" s="370"/>
      <c r="J56" s="371">
        <v>61.3</v>
      </c>
      <c r="K56" s="370"/>
      <c r="L56" s="371">
        <v>1226</v>
      </c>
      <c r="M56" s="370"/>
      <c r="N56" s="372"/>
      <c r="V56" s="282"/>
      <c r="W56" s="289"/>
      <c r="X56" s="289"/>
      <c r="Z56" s="289"/>
      <c r="AA56" s="238" t="s">
        <v>52</v>
      </c>
      <c r="AD56" s="289"/>
    </row>
    <row r="57" spans="1:31" s="233" customFormat="1" ht="12" x14ac:dyDescent="0.2">
      <c r="A57" s="368"/>
      <c r="B57" s="369"/>
      <c r="C57" s="247" t="s">
        <v>53</v>
      </c>
      <c r="D57" s="247"/>
      <c r="E57" s="247"/>
      <c r="F57" s="370" t="s">
        <v>54</v>
      </c>
      <c r="G57" s="370" t="s">
        <v>225</v>
      </c>
      <c r="H57" s="370"/>
      <c r="I57" s="370" t="s">
        <v>226</v>
      </c>
      <c r="J57" s="371"/>
      <c r="K57" s="370"/>
      <c r="L57" s="371"/>
      <c r="M57" s="370"/>
      <c r="N57" s="372"/>
      <c r="V57" s="282"/>
      <c r="W57" s="289"/>
      <c r="X57" s="289"/>
      <c r="Z57" s="289"/>
      <c r="AB57" s="238" t="s">
        <v>53</v>
      </c>
      <c r="AD57" s="289"/>
    </row>
    <row r="58" spans="1:31" s="233" customFormat="1" ht="12" x14ac:dyDescent="0.2">
      <c r="A58" s="368"/>
      <c r="B58" s="369"/>
      <c r="C58" s="373" t="s">
        <v>56</v>
      </c>
      <c r="D58" s="373"/>
      <c r="E58" s="373"/>
      <c r="F58" s="374"/>
      <c r="G58" s="374"/>
      <c r="H58" s="374"/>
      <c r="I58" s="374"/>
      <c r="J58" s="375">
        <v>61.3</v>
      </c>
      <c r="K58" s="374"/>
      <c r="L58" s="375">
        <v>1226</v>
      </c>
      <c r="M58" s="374"/>
      <c r="N58" s="376"/>
      <c r="V58" s="282"/>
      <c r="W58" s="289"/>
      <c r="X58" s="289"/>
      <c r="Z58" s="289"/>
      <c r="AC58" s="238" t="s">
        <v>56</v>
      </c>
      <c r="AD58" s="289"/>
    </row>
    <row r="59" spans="1:31" s="233" customFormat="1" ht="12" x14ac:dyDescent="0.2">
      <c r="A59" s="368"/>
      <c r="B59" s="369"/>
      <c r="C59" s="247" t="s">
        <v>57</v>
      </c>
      <c r="D59" s="247"/>
      <c r="E59" s="247"/>
      <c r="F59" s="370"/>
      <c r="G59" s="370"/>
      <c r="H59" s="370"/>
      <c r="I59" s="370"/>
      <c r="J59" s="371"/>
      <c r="K59" s="370"/>
      <c r="L59" s="371">
        <v>1226</v>
      </c>
      <c r="M59" s="370"/>
      <c r="N59" s="372"/>
      <c r="V59" s="282"/>
      <c r="W59" s="289"/>
      <c r="X59" s="289"/>
      <c r="Z59" s="289"/>
      <c r="AB59" s="238" t="s">
        <v>57</v>
      </c>
      <c r="AD59" s="289"/>
    </row>
    <row r="60" spans="1:31" s="233" customFormat="1" ht="22.5" x14ac:dyDescent="0.2">
      <c r="A60" s="368"/>
      <c r="B60" s="369" t="s">
        <v>58</v>
      </c>
      <c r="C60" s="247" t="s">
        <v>59</v>
      </c>
      <c r="D60" s="247"/>
      <c r="E60" s="247"/>
      <c r="F60" s="370" t="s">
        <v>60</v>
      </c>
      <c r="G60" s="370" t="s">
        <v>61</v>
      </c>
      <c r="H60" s="370"/>
      <c r="I60" s="370" t="s">
        <v>61</v>
      </c>
      <c r="J60" s="371"/>
      <c r="K60" s="370"/>
      <c r="L60" s="371">
        <v>919.5</v>
      </c>
      <c r="M60" s="370"/>
      <c r="N60" s="372"/>
      <c r="V60" s="282"/>
      <c r="W60" s="289"/>
      <c r="X60" s="289"/>
      <c r="Z60" s="289"/>
      <c r="AB60" s="238" t="s">
        <v>59</v>
      </c>
      <c r="AD60" s="289"/>
    </row>
    <row r="61" spans="1:31" s="233" customFormat="1" ht="22.5" x14ac:dyDescent="0.2">
      <c r="A61" s="368"/>
      <c r="B61" s="369" t="s">
        <v>62</v>
      </c>
      <c r="C61" s="247" t="s">
        <v>63</v>
      </c>
      <c r="D61" s="247"/>
      <c r="E61" s="247"/>
      <c r="F61" s="370" t="s">
        <v>60</v>
      </c>
      <c r="G61" s="370" t="s">
        <v>64</v>
      </c>
      <c r="H61" s="370"/>
      <c r="I61" s="370" t="s">
        <v>64</v>
      </c>
      <c r="J61" s="371"/>
      <c r="K61" s="370"/>
      <c r="L61" s="371">
        <v>441.36</v>
      </c>
      <c r="M61" s="370"/>
      <c r="N61" s="372"/>
      <c r="V61" s="282"/>
      <c r="W61" s="289"/>
      <c r="X61" s="289"/>
      <c r="Z61" s="289"/>
      <c r="AB61" s="238" t="s">
        <v>63</v>
      </c>
      <c r="AD61" s="289"/>
    </row>
    <row r="62" spans="1:31" s="233" customFormat="1" ht="12" x14ac:dyDescent="0.2">
      <c r="A62" s="377"/>
      <c r="B62" s="333"/>
      <c r="C62" s="364" t="s">
        <v>65</v>
      </c>
      <c r="D62" s="364"/>
      <c r="E62" s="364"/>
      <c r="F62" s="365"/>
      <c r="G62" s="365"/>
      <c r="H62" s="365"/>
      <c r="I62" s="365"/>
      <c r="J62" s="366"/>
      <c r="K62" s="365"/>
      <c r="L62" s="366">
        <v>2586.86</v>
      </c>
      <c r="M62" s="374"/>
      <c r="N62" s="367"/>
      <c r="V62" s="282"/>
      <c r="W62" s="289"/>
      <c r="X62" s="289"/>
      <c r="Z62" s="289"/>
      <c r="AD62" s="289" t="s">
        <v>65</v>
      </c>
    </row>
    <row r="63" spans="1:31" s="233" customFormat="1" ht="32.25" x14ac:dyDescent="0.2">
      <c r="A63" s="362" t="s">
        <v>227</v>
      </c>
      <c r="B63" s="363" t="s">
        <v>49</v>
      </c>
      <c r="C63" s="364" t="s">
        <v>50</v>
      </c>
      <c r="D63" s="364"/>
      <c r="E63" s="364"/>
      <c r="F63" s="365" t="s">
        <v>51</v>
      </c>
      <c r="G63" s="365"/>
      <c r="H63" s="365"/>
      <c r="I63" s="365" t="s">
        <v>228</v>
      </c>
      <c r="J63" s="366"/>
      <c r="K63" s="365"/>
      <c r="L63" s="366"/>
      <c r="M63" s="365"/>
      <c r="N63" s="367"/>
      <c r="V63" s="282"/>
      <c r="W63" s="289" t="s">
        <v>50</v>
      </c>
      <c r="X63" s="289"/>
      <c r="Z63" s="289"/>
      <c r="AD63" s="289"/>
    </row>
    <row r="64" spans="1:31" s="233" customFormat="1" ht="12" x14ac:dyDescent="0.2">
      <c r="A64" s="378"/>
      <c r="B64" s="379"/>
      <c r="C64" s="247" t="s">
        <v>229</v>
      </c>
      <c r="D64" s="247"/>
      <c r="E64" s="247"/>
      <c r="F64" s="247"/>
      <c r="G64" s="247"/>
      <c r="H64" s="247"/>
      <c r="I64" s="247"/>
      <c r="J64" s="247"/>
      <c r="K64" s="247"/>
      <c r="L64" s="247"/>
      <c r="M64" s="247"/>
      <c r="N64" s="380"/>
      <c r="V64" s="282"/>
      <c r="W64" s="289"/>
      <c r="X64" s="289"/>
      <c r="Z64" s="289"/>
      <c r="AD64" s="289"/>
      <c r="AE64" s="238" t="s">
        <v>229</v>
      </c>
    </row>
    <row r="65" spans="1:30" s="233" customFormat="1" ht="12" x14ac:dyDescent="0.2">
      <c r="A65" s="368"/>
      <c r="B65" s="369" t="s">
        <v>48</v>
      </c>
      <c r="C65" s="247" t="s">
        <v>52</v>
      </c>
      <c r="D65" s="247"/>
      <c r="E65" s="247"/>
      <c r="F65" s="370"/>
      <c r="G65" s="370"/>
      <c r="H65" s="370"/>
      <c r="I65" s="370"/>
      <c r="J65" s="371">
        <v>43.38</v>
      </c>
      <c r="K65" s="370"/>
      <c r="L65" s="371">
        <v>433.8</v>
      </c>
      <c r="M65" s="370"/>
      <c r="N65" s="372"/>
      <c r="V65" s="282"/>
      <c r="W65" s="289"/>
      <c r="X65" s="289"/>
      <c r="Z65" s="289"/>
      <c r="AA65" s="238" t="s">
        <v>52</v>
      </c>
      <c r="AD65" s="289"/>
    </row>
    <row r="66" spans="1:30" s="233" customFormat="1" ht="12" x14ac:dyDescent="0.2">
      <c r="A66" s="368"/>
      <c r="B66" s="369"/>
      <c r="C66" s="247" t="s">
        <v>53</v>
      </c>
      <c r="D66" s="247"/>
      <c r="E66" s="247"/>
      <c r="F66" s="370" t="s">
        <v>54</v>
      </c>
      <c r="G66" s="370" t="s">
        <v>55</v>
      </c>
      <c r="H66" s="370"/>
      <c r="I66" s="370" t="s">
        <v>230</v>
      </c>
      <c r="J66" s="371"/>
      <c r="K66" s="370"/>
      <c r="L66" s="371"/>
      <c r="M66" s="370"/>
      <c r="N66" s="372"/>
      <c r="V66" s="282"/>
      <c r="W66" s="289"/>
      <c r="X66" s="289"/>
      <c r="Z66" s="289"/>
      <c r="AB66" s="238" t="s">
        <v>53</v>
      </c>
      <c r="AD66" s="289"/>
    </row>
    <row r="67" spans="1:30" s="233" customFormat="1" ht="12" x14ac:dyDescent="0.2">
      <c r="A67" s="368"/>
      <c r="B67" s="369"/>
      <c r="C67" s="373" t="s">
        <v>56</v>
      </c>
      <c r="D67" s="373"/>
      <c r="E67" s="373"/>
      <c r="F67" s="374"/>
      <c r="G67" s="374"/>
      <c r="H67" s="374"/>
      <c r="I67" s="374"/>
      <c r="J67" s="375">
        <v>43.38</v>
      </c>
      <c r="K67" s="374"/>
      <c r="L67" s="375">
        <v>433.8</v>
      </c>
      <c r="M67" s="374"/>
      <c r="N67" s="376"/>
      <c r="V67" s="282"/>
      <c r="W67" s="289"/>
      <c r="X67" s="289"/>
      <c r="Z67" s="289"/>
      <c r="AC67" s="238" t="s">
        <v>56</v>
      </c>
      <c r="AD67" s="289"/>
    </row>
    <row r="68" spans="1:30" s="233" customFormat="1" ht="12" x14ac:dyDescent="0.2">
      <c r="A68" s="368"/>
      <c r="B68" s="369"/>
      <c r="C68" s="247" t="s">
        <v>57</v>
      </c>
      <c r="D68" s="247"/>
      <c r="E68" s="247"/>
      <c r="F68" s="370"/>
      <c r="G68" s="370"/>
      <c r="H68" s="370"/>
      <c r="I68" s="370"/>
      <c r="J68" s="371"/>
      <c r="K68" s="370"/>
      <c r="L68" s="371">
        <v>433.8</v>
      </c>
      <c r="M68" s="370"/>
      <c r="N68" s="372"/>
      <c r="V68" s="282"/>
      <c r="W68" s="289"/>
      <c r="X68" s="289"/>
      <c r="Z68" s="289"/>
      <c r="AB68" s="238" t="s">
        <v>57</v>
      </c>
      <c r="AD68" s="289"/>
    </row>
    <row r="69" spans="1:30" s="233" customFormat="1" ht="22.5" x14ac:dyDescent="0.2">
      <c r="A69" s="368"/>
      <c r="B69" s="369" t="s">
        <v>58</v>
      </c>
      <c r="C69" s="247" t="s">
        <v>59</v>
      </c>
      <c r="D69" s="247"/>
      <c r="E69" s="247"/>
      <c r="F69" s="370" t="s">
        <v>60</v>
      </c>
      <c r="G69" s="370" t="s">
        <v>61</v>
      </c>
      <c r="H69" s="370"/>
      <c r="I69" s="370" t="s">
        <v>61</v>
      </c>
      <c r="J69" s="371"/>
      <c r="K69" s="370"/>
      <c r="L69" s="371">
        <v>325.35000000000002</v>
      </c>
      <c r="M69" s="370"/>
      <c r="N69" s="372"/>
      <c r="V69" s="282"/>
      <c r="W69" s="289"/>
      <c r="X69" s="289"/>
      <c r="Z69" s="289"/>
      <c r="AB69" s="238" t="s">
        <v>59</v>
      </c>
      <c r="AD69" s="289"/>
    </row>
    <row r="70" spans="1:30" s="233" customFormat="1" ht="22.5" x14ac:dyDescent="0.2">
      <c r="A70" s="368"/>
      <c r="B70" s="369" t="s">
        <v>62</v>
      </c>
      <c r="C70" s="247" t="s">
        <v>63</v>
      </c>
      <c r="D70" s="247"/>
      <c r="E70" s="247"/>
      <c r="F70" s="370" t="s">
        <v>60</v>
      </c>
      <c r="G70" s="370" t="s">
        <v>64</v>
      </c>
      <c r="H70" s="370"/>
      <c r="I70" s="370" t="s">
        <v>64</v>
      </c>
      <c r="J70" s="371"/>
      <c r="K70" s="370"/>
      <c r="L70" s="371">
        <v>156.16999999999999</v>
      </c>
      <c r="M70" s="370"/>
      <c r="N70" s="372"/>
      <c r="V70" s="282"/>
      <c r="W70" s="289"/>
      <c r="X70" s="289"/>
      <c r="Z70" s="289"/>
      <c r="AB70" s="238" t="s">
        <v>63</v>
      </c>
      <c r="AD70" s="289"/>
    </row>
    <row r="71" spans="1:30" s="233" customFormat="1" ht="12" x14ac:dyDescent="0.2">
      <c r="A71" s="377"/>
      <c r="B71" s="333"/>
      <c r="C71" s="364" t="s">
        <v>65</v>
      </c>
      <c r="D71" s="364"/>
      <c r="E71" s="364"/>
      <c r="F71" s="365"/>
      <c r="G71" s="365"/>
      <c r="H71" s="365"/>
      <c r="I71" s="365"/>
      <c r="J71" s="366"/>
      <c r="K71" s="365"/>
      <c r="L71" s="366">
        <v>915.32</v>
      </c>
      <c r="M71" s="374"/>
      <c r="N71" s="367"/>
      <c r="V71" s="282"/>
      <c r="W71" s="289"/>
      <c r="X71" s="289"/>
      <c r="Z71" s="289"/>
      <c r="AD71" s="289" t="s">
        <v>65</v>
      </c>
    </row>
    <row r="72" spans="1:30" s="233" customFormat="1" ht="1.5" customHeight="1" x14ac:dyDescent="0.2">
      <c r="A72" s="381"/>
      <c r="B72" s="333"/>
      <c r="C72" s="333"/>
      <c r="D72" s="333"/>
      <c r="E72" s="333"/>
      <c r="F72" s="381"/>
      <c r="G72" s="381"/>
      <c r="H72" s="381"/>
      <c r="I72" s="381"/>
      <c r="J72" s="332"/>
      <c r="K72" s="381"/>
      <c r="L72" s="332"/>
      <c r="M72" s="370"/>
      <c r="N72" s="332"/>
      <c r="V72" s="282"/>
      <c r="W72" s="289"/>
      <c r="X72" s="289"/>
      <c r="Z72" s="289"/>
      <c r="AD72" s="289"/>
    </row>
    <row r="73" spans="1:30" s="233" customFormat="1" ht="12" x14ac:dyDescent="0.2">
      <c r="A73" s="382"/>
      <c r="B73" s="383"/>
      <c r="C73" s="364" t="s">
        <v>231</v>
      </c>
      <c r="D73" s="364"/>
      <c r="E73" s="364"/>
      <c r="F73" s="364"/>
      <c r="G73" s="364"/>
      <c r="H73" s="364"/>
      <c r="I73" s="364"/>
      <c r="J73" s="364"/>
      <c r="K73" s="364"/>
      <c r="L73" s="384"/>
      <c r="M73" s="385"/>
      <c r="N73" s="386"/>
      <c r="V73" s="282"/>
      <c r="W73" s="289"/>
      <c r="X73" s="289" t="s">
        <v>231</v>
      </c>
      <c r="Z73" s="289"/>
      <c r="AD73" s="289"/>
    </row>
    <row r="74" spans="1:30" s="233" customFormat="1" ht="12" x14ac:dyDescent="0.2">
      <c r="A74" s="387"/>
      <c r="B74" s="369"/>
      <c r="C74" s="247" t="s">
        <v>67</v>
      </c>
      <c r="D74" s="247"/>
      <c r="E74" s="247"/>
      <c r="F74" s="247"/>
      <c r="G74" s="247"/>
      <c r="H74" s="247"/>
      <c r="I74" s="247"/>
      <c r="J74" s="247"/>
      <c r="K74" s="247"/>
      <c r="L74" s="388">
        <v>2832.8</v>
      </c>
      <c r="M74" s="389"/>
      <c r="N74" s="390"/>
      <c r="V74" s="282"/>
      <c r="W74" s="289"/>
      <c r="X74" s="289"/>
      <c r="Y74" s="238" t="s">
        <v>67</v>
      </c>
      <c r="Z74" s="289"/>
      <c r="AD74" s="289"/>
    </row>
    <row r="75" spans="1:30" s="233" customFormat="1" ht="12" x14ac:dyDescent="0.2">
      <c r="A75" s="387"/>
      <c r="B75" s="369"/>
      <c r="C75" s="247" t="s">
        <v>68</v>
      </c>
      <c r="D75" s="247"/>
      <c r="E75" s="247"/>
      <c r="F75" s="247"/>
      <c r="G75" s="247"/>
      <c r="H75" s="247"/>
      <c r="I75" s="247"/>
      <c r="J75" s="247"/>
      <c r="K75" s="247"/>
      <c r="L75" s="388"/>
      <c r="M75" s="389"/>
      <c r="N75" s="390"/>
      <c r="V75" s="282"/>
      <c r="W75" s="289"/>
      <c r="X75" s="289"/>
      <c r="Y75" s="238" t="s">
        <v>68</v>
      </c>
      <c r="Z75" s="289"/>
      <c r="AD75" s="289"/>
    </row>
    <row r="76" spans="1:30" s="233" customFormat="1" ht="12" x14ac:dyDescent="0.2">
      <c r="A76" s="387"/>
      <c r="B76" s="369"/>
      <c r="C76" s="247" t="s">
        <v>69</v>
      </c>
      <c r="D76" s="247"/>
      <c r="E76" s="247"/>
      <c r="F76" s="247"/>
      <c r="G76" s="247"/>
      <c r="H76" s="247"/>
      <c r="I76" s="247"/>
      <c r="J76" s="247"/>
      <c r="K76" s="247"/>
      <c r="L76" s="388">
        <v>2832.8</v>
      </c>
      <c r="M76" s="389"/>
      <c r="N76" s="390"/>
      <c r="V76" s="282"/>
      <c r="W76" s="289"/>
      <c r="X76" s="289"/>
      <c r="Y76" s="238" t="s">
        <v>69</v>
      </c>
      <c r="Z76" s="289"/>
      <c r="AD76" s="289"/>
    </row>
    <row r="77" spans="1:30" s="233" customFormat="1" ht="12" x14ac:dyDescent="0.2">
      <c r="A77" s="387"/>
      <c r="B77" s="369"/>
      <c r="C77" s="247" t="s">
        <v>70</v>
      </c>
      <c r="D77" s="247"/>
      <c r="E77" s="247"/>
      <c r="F77" s="247"/>
      <c r="G77" s="247"/>
      <c r="H77" s="247"/>
      <c r="I77" s="247"/>
      <c r="J77" s="247"/>
      <c r="K77" s="247"/>
      <c r="L77" s="388">
        <v>5977.21</v>
      </c>
      <c r="M77" s="389"/>
      <c r="N77" s="390"/>
      <c r="V77" s="282"/>
      <c r="W77" s="289"/>
      <c r="X77" s="289"/>
      <c r="Y77" s="238" t="s">
        <v>70</v>
      </c>
      <c r="Z77" s="289"/>
      <c r="AD77" s="289"/>
    </row>
    <row r="78" spans="1:30" s="233" customFormat="1" ht="12" x14ac:dyDescent="0.2">
      <c r="A78" s="387"/>
      <c r="B78" s="369"/>
      <c r="C78" s="247" t="s">
        <v>72</v>
      </c>
      <c r="D78" s="247"/>
      <c r="E78" s="247"/>
      <c r="F78" s="247"/>
      <c r="G78" s="247"/>
      <c r="H78" s="247"/>
      <c r="I78" s="247"/>
      <c r="J78" s="247"/>
      <c r="K78" s="247"/>
      <c r="L78" s="388">
        <v>5977.21</v>
      </c>
      <c r="M78" s="389"/>
      <c r="N78" s="390"/>
      <c r="V78" s="282"/>
      <c r="W78" s="289"/>
      <c r="X78" s="289"/>
      <c r="Y78" s="238" t="s">
        <v>72</v>
      </c>
      <c r="Z78" s="289"/>
      <c r="AD78" s="289"/>
    </row>
    <row r="79" spans="1:30" s="233" customFormat="1" ht="12" x14ac:dyDescent="0.2">
      <c r="A79" s="387"/>
      <c r="B79" s="369"/>
      <c r="C79" s="247" t="s">
        <v>73</v>
      </c>
      <c r="D79" s="247"/>
      <c r="E79" s="247"/>
      <c r="F79" s="247"/>
      <c r="G79" s="247"/>
      <c r="H79" s="247"/>
      <c r="I79" s="247"/>
      <c r="J79" s="247"/>
      <c r="K79" s="247"/>
      <c r="L79" s="388"/>
      <c r="M79" s="389"/>
      <c r="N79" s="390"/>
      <c r="V79" s="282"/>
      <c r="W79" s="289"/>
      <c r="X79" s="289"/>
      <c r="Y79" s="238" t="s">
        <v>73</v>
      </c>
      <c r="Z79" s="289"/>
      <c r="AD79" s="289"/>
    </row>
    <row r="80" spans="1:30" s="233" customFormat="1" ht="12" x14ac:dyDescent="0.2">
      <c r="A80" s="387"/>
      <c r="B80" s="369"/>
      <c r="C80" s="247" t="s">
        <v>74</v>
      </c>
      <c r="D80" s="247"/>
      <c r="E80" s="247"/>
      <c r="F80" s="247"/>
      <c r="G80" s="247"/>
      <c r="H80" s="247"/>
      <c r="I80" s="247"/>
      <c r="J80" s="247"/>
      <c r="K80" s="247"/>
      <c r="L80" s="388">
        <v>2832.8</v>
      </c>
      <c r="M80" s="389"/>
      <c r="N80" s="390"/>
      <c r="V80" s="282"/>
      <c r="W80" s="289"/>
      <c r="X80" s="289"/>
      <c r="Y80" s="238" t="s">
        <v>74</v>
      </c>
      <c r="Z80" s="289"/>
      <c r="AD80" s="289"/>
    </row>
    <row r="81" spans="1:33" s="233" customFormat="1" ht="12" x14ac:dyDescent="0.2">
      <c r="A81" s="387"/>
      <c r="B81" s="369"/>
      <c r="C81" s="247" t="s">
        <v>75</v>
      </c>
      <c r="D81" s="247"/>
      <c r="E81" s="247"/>
      <c r="F81" s="247"/>
      <c r="G81" s="247"/>
      <c r="H81" s="247"/>
      <c r="I81" s="247"/>
      <c r="J81" s="247"/>
      <c r="K81" s="247"/>
      <c r="L81" s="388">
        <v>2124.6</v>
      </c>
      <c r="M81" s="389"/>
      <c r="N81" s="390"/>
      <c r="V81" s="282"/>
      <c r="W81" s="289"/>
      <c r="X81" s="289"/>
      <c r="Y81" s="238" t="s">
        <v>75</v>
      </c>
      <c r="Z81" s="289"/>
      <c r="AD81" s="289"/>
    </row>
    <row r="82" spans="1:33" s="233" customFormat="1" ht="12" x14ac:dyDescent="0.2">
      <c r="A82" s="387"/>
      <c r="B82" s="369"/>
      <c r="C82" s="247" t="s">
        <v>76</v>
      </c>
      <c r="D82" s="247"/>
      <c r="E82" s="247"/>
      <c r="F82" s="247"/>
      <c r="G82" s="247"/>
      <c r="H82" s="247"/>
      <c r="I82" s="247"/>
      <c r="J82" s="247"/>
      <c r="K82" s="247"/>
      <c r="L82" s="388">
        <v>1019.81</v>
      </c>
      <c r="M82" s="389"/>
      <c r="N82" s="390"/>
      <c r="V82" s="282"/>
      <c r="W82" s="289"/>
      <c r="X82" s="289"/>
      <c r="Y82" s="238" t="s">
        <v>76</v>
      </c>
      <c r="Z82" s="289"/>
      <c r="AD82" s="289"/>
    </row>
    <row r="83" spans="1:33" s="233" customFormat="1" ht="12" x14ac:dyDescent="0.2">
      <c r="A83" s="387"/>
      <c r="B83" s="369"/>
      <c r="C83" s="247" t="s">
        <v>77</v>
      </c>
      <c r="D83" s="247"/>
      <c r="E83" s="247"/>
      <c r="F83" s="247"/>
      <c r="G83" s="247"/>
      <c r="H83" s="247"/>
      <c r="I83" s="247"/>
      <c r="J83" s="247"/>
      <c r="K83" s="247"/>
      <c r="L83" s="388">
        <v>2832.8</v>
      </c>
      <c r="M83" s="389"/>
      <c r="N83" s="390"/>
      <c r="V83" s="282"/>
      <c r="W83" s="289"/>
      <c r="X83" s="289"/>
      <c r="Y83" s="238" t="s">
        <v>77</v>
      </c>
      <c r="Z83" s="289"/>
      <c r="AD83" s="289"/>
    </row>
    <row r="84" spans="1:33" s="233" customFormat="1" ht="12" x14ac:dyDescent="0.2">
      <c r="A84" s="387"/>
      <c r="B84" s="369"/>
      <c r="C84" s="247" t="s">
        <v>78</v>
      </c>
      <c r="D84" s="247"/>
      <c r="E84" s="247"/>
      <c r="F84" s="247"/>
      <c r="G84" s="247"/>
      <c r="H84" s="247"/>
      <c r="I84" s="247"/>
      <c r="J84" s="247"/>
      <c r="K84" s="247"/>
      <c r="L84" s="388">
        <v>2124.6</v>
      </c>
      <c r="M84" s="389"/>
      <c r="N84" s="390"/>
      <c r="V84" s="282"/>
      <c r="W84" s="289"/>
      <c r="X84" s="289"/>
      <c r="Y84" s="238" t="s">
        <v>78</v>
      </c>
      <c r="Z84" s="289"/>
      <c r="AD84" s="289"/>
    </row>
    <row r="85" spans="1:33" s="233" customFormat="1" ht="12" x14ac:dyDescent="0.2">
      <c r="A85" s="387"/>
      <c r="B85" s="369"/>
      <c r="C85" s="247" t="s">
        <v>79</v>
      </c>
      <c r="D85" s="247"/>
      <c r="E85" s="247"/>
      <c r="F85" s="247"/>
      <c r="G85" s="247"/>
      <c r="H85" s="247"/>
      <c r="I85" s="247"/>
      <c r="J85" s="247"/>
      <c r="K85" s="247"/>
      <c r="L85" s="388">
        <v>1019.81</v>
      </c>
      <c r="M85" s="389"/>
      <c r="N85" s="390"/>
      <c r="V85" s="282"/>
      <c r="W85" s="289"/>
      <c r="X85" s="289"/>
      <c r="Y85" s="238" t="s">
        <v>79</v>
      </c>
      <c r="Z85" s="289"/>
      <c r="AD85" s="289"/>
    </row>
    <row r="86" spans="1:33" s="233" customFormat="1" ht="12" x14ac:dyDescent="0.2">
      <c r="A86" s="387"/>
      <c r="B86" s="332"/>
      <c r="C86" s="391" t="s">
        <v>232</v>
      </c>
      <c r="D86" s="391"/>
      <c r="E86" s="391"/>
      <c r="F86" s="391"/>
      <c r="G86" s="391"/>
      <c r="H86" s="391"/>
      <c r="I86" s="391"/>
      <c r="J86" s="391"/>
      <c r="K86" s="391"/>
      <c r="L86" s="334">
        <v>5977.21</v>
      </c>
      <c r="M86" s="335"/>
      <c r="N86" s="392"/>
      <c r="V86" s="282"/>
      <c r="W86" s="289"/>
      <c r="X86" s="289"/>
      <c r="Z86" s="289" t="s">
        <v>232</v>
      </c>
      <c r="AD86" s="289"/>
    </row>
    <row r="87" spans="1:33" s="233" customFormat="1" ht="2.25" customHeight="1" x14ac:dyDescent="0.2"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397"/>
      <c r="M87" s="398"/>
      <c r="N87" s="399"/>
    </row>
    <row r="88" spans="1:33" s="233" customFormat="1" x14ac:dyDescent="0.2">
      <c r="A88" s="382"/>
      <c r="B88" s="383"/>
      <c r="C88" s="364" t="s">
        <v>66</v>
      </c>
      <c r="D88" s="364"/>
      <c r="E88" s="364"/>
      <c r="F88" s="364"/>
      <c r="G88" s="364"/>
      <c r="H88" s="364"/>
      <c r="I88" s="364"/>
      <c r="J88" s="364"/>
      <c r="K88" s="364"/>
      <c r="L88" s="384"/>
      <c r="M88" s="400"/>
      <c r="N88" s="386"/>
      <c r="AF88" s="289" t="s">
        <v>66</v>
      </c>
    </row>
    <row r="89" spans="1:33" s="233" customFormat="1" x14ac:dyDescent="0.2">
      <c r="A89" s="387"/>
      <c r="B89" s="369"/>
      <c r="C89" s="247" t="s">
        <v>67</v>
      </c>
      <c r="D89" s="247"/>
      <c r="E89" s="247"/>
      <c r="F89" s="247"/>
      <c r="G89" s="247"/>
      <c r="H89" s="247"/>
      <c r="I89" s="247"/>
      <c r="J89" s="247"/>
      <c r="K89" s="247"/>
      <c r="L89" s="388">
        <v>2832.8</v>
      </c>
      <c r="M89" s="401"/>
      <c r="N89" s="390"/>
      <c r="AF89" s="289"/>
      <c r="AG89" s="238" t="s">
        <v>67</v>
      </c>
    </row>
    <row r="90" spans="1:33" s="233" customFormat="1" x14ac:dyDescent="0.2">
      <c r="A90" s="387"/>
      <c r="B90" s="369"/>
      <c r="C90" s="247" t="s">
        <v>68</v>
      </c>
      <c r="D90" s="247"/>
      <c r="E90" s="247"/>
      <c r="F90" s="247"/>
      <c r="G90" s="247"/>
      <c r="H90" s="247"/>
      <c r="I90" s="247"/>
      <c r="J90" s="247"/>
      <c r="K90" s="247"/>
      <c r="L90" s="388"/>
      <c r="M90" s="401"/>
      <c r="N90" s="390"/>
      <c r="AF90" s="289"/>
      <c r="AG90" s="238" t="s">
        <v>68</v>
      </c>
    </row>
    <row r="91" spans="1:33" s="233" customFormat="1" x14ac:dyDescent="0.2">
      <c r="A91" s="387"/>
      <c r="B91" s="369"/>
      <c r="C91" s="247" t="s">
        <v>69</v>
      </c>
      <c r="D91" s="247"/>
      <c r="E91" s="247"/>
      <c r="F91" s="247"/>
      <c r="G91" s="247"/>
      <c r="H91" s="247"/>
      <c r="I91" s="247"/>
      <c r="J91" s="247"/>
      <c r="K91" s="247"/>
      <c r="L91" s="388">
        <v>2832.8</v>
      </c>
      <c r="M91" s="401"/>
      <c r="N91" s="390"/>
      <c r="AF91" s="289"/>
      <c r="AG91" s="238" t="s">
        <v>69</v>
      </c>
    </row>
    <row r="92" spans="1:33" s="233" customFormat="1" x14ac:dyDescent="0.2">
      <c r="A92" s="387"/>
      <c r="B92" s="369" t="s">
        <v>104</v>
      </c>
      <c r="C92" s="247" t="s">
        <v>105</v>
      </c>
      <c r="D92" s="247"/>
      <c r="E92" s="247"/>
      <c r="F92" s="247"/>
      <c r="G92" s="247"/>
      <c r="H92" s="247"/>
      <c r="I92" s="247"/>
      <c r="J92" s="247"/>
      <c r="K92" s="247"/>
      <c r="L92" s="388">
        <v>7287692</v>
      </c>
      <c r="M92" s="401"/>
      <c r="N92" s="390">
        <v>7287692</v>
      </c>
      <c r="AF92" s="289"/>
      <c r="AG92" s="238" t="s">
        <v>105</v>
      </c>
    </row>
    <row r="93" spans="1:33" s="233" customFormat="1" x14ac:dyDescent="0.2">
      <c r="A93" s="387"/>
      <c r="B93" s="369"/>
      <c r="C93" s="247" t="s">
        <v>70</v>
      </c>
      <c r="D93" s="247"/>
      <c r="E93" s="247"/>
      <c r="F93" s="247"/>
      <c r="G93" s="247"/>
      <c r="H93" s="247"/>
      <c r="I93" s="247"/>
      <c r="J93" s="247"/>
      <c r="K93" s="247"/>
      <c r="L93" s="388">
        <v>5977.21</v>
      </c>
      <c r="M93" s="401"/>
      <c r="N93" s="390">
        <v>228867</v>
      </c>
      <c r="AF93" s="289"/>
      <c r="AG93" s="238" t="s">
        <v>70</v>
      </c>
    </row>
    <row r="94" spans="1:33" s="233" customFormat="1" x14ac:dyDescent="0.2">
      <c r="A94" s="387"/>
      <c r="B94" s="369" t="s">
        <v>71</v>
      </c>
      <c r="C94" s="247" t="s">
        <v>72</v>
      </c>
      <c r="D94" s="247"/>
      <c r="E94" s="247"/>
      <c r="F94" s="247"/>
      <c r="G94" s="247"/>
      <c r="H94" s="247"/>
      <c r="I94" s="247"/>
      <c r="J94" s="247"/>
      <c r="K94" s="247"/>
      <c r="L94" s="388">
        <v>5977.21</v>
      </c>
      <c r="M94" s="401" t="s">
        <v>206</v>
      </c>
      <c r="N94" s="390">
        <v>228867</v>
      </c>
      <c r="AF94" s="289"/>
      <c r="AG94" s="238" t="s">
        <v>72</v>
      </c>
    </row>
    <row r="95" spans="1:33" s="233" customFormat="1" x14ac:dyDescent="0.2">
      <c r="A95" s="387"/>
      <c r="B95" s="369"/>
      <c r="C95" s="247" t="s">
        <v>73</v>
      </c>
      <c r="D95" s="247"/>
      <c r="E95" s="247"/>
      <c r="F95" s="247"/>
      <c r="G95" s="247"/>
      <c r="H95" s="247"/>
      <c r="I95" s="247"/>
      <c r="J95" s="247"/>
      <c r="K95" s="247"/>
      <c r="L95" s="388"/>
      <c r="M95" s="401"/>
      <c r="N95" s="390"/>
      <c r="AF95" s="289"/>
      <c r="AG95" s="238" t="s">
        <v>73</v>
      </c>
    </row>
    <row r="96" spans="1:33" s="233" customFormat="1" x14ac:dyDescent="0.2">
      <c r="A96" s="387"/>
      <c r="B96" s="369"/>
      <c r="C96" s="247" t="s">
        <v>74</v>
      </c>
      <c r="D96" s="247"/>
      <c r="E96" s="247"/>
      <c r="F96" s="247"/>
      <c r="G96" s="247"/>
      <c r="H96" s="247"/>
      <c r="I96" s="247"/>
      <c r="J96" s="247"/>
      <c r="K96" s="247"/>
      <c r="L96" s="388">
        <v>2832.8</v>
      </c>
      <c r="M96" s="401"/>
      <c r="N96" s="390"/>
      <c r="AF96" s="289"/>
      <c r="AG96" s="238" t="s">
        <v>74</v>
      </c>
    </row>
    <row r="97" spans="1:35" x14ac:dyDescent="0.2">
      <c r="A97" s="387"/>
      <c r="B97" s="369"/>
      <c r="C97" s="247" t="s">
        <v>75</v>
      </c>
      <c r="D97" s="247"/>
      <c r="E97" s="247"/>
      <c r="F97" s="247"/>
      <c r="G97" s="247"/>
      <c r="H97" s="247"/>
      <c r="I97" s="247"/>
      <c r="J97" s="247"/>
      <c r="K97" s="247"/>
      <c r="L97" s="388">
        <v>2124.6</v>
      </c>
      <c r="M97" s="401"/>
      <c r="N97" s="390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89"/>
      <c r="AG97" s="238" t="s">
        <v>75</v>
      </c>
      <c r="AH97" s="233"/>
      <c r="AI97" s="233"/>
    </row>
    <row r="98" spans="1:35" x14ac:dyDescent="0.2">
      <c r="A98" s="387"/>
      <c r="B98" s="369"/>
      <c r="C98" s="247" t="s">
        <v>76</v>
      </c>
      <c r="D98" s="247"/>
      <c r="E98" s="247"/>
      <c r="F98" s="247"/>
      <c r="G98" s="247"/>
      <c r="H98" s="247"/>
      <c r="I98" s="247"/>
      <c r="J98" s="247"/>
      <c r="K98" s="247"/>
      <c r="L98" s="388">
        <v>1019.81</v>
      </c>
      <c r="M98" s="401"/>
      <c r="N98" s="390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233"/>
      <c r="AF98" s="289"/>
      <c r="AG98" s="238" t="s">
        <v>76</v>
      </c>
      <c r="AH98" s="233"/>
      <c r="AI98" s="233"/>
    </row>
    <row r="99" spans="1:35" x14ac:dyDescent="0.2">
      <c r="A99" s="387"/>
      <c r="B99" s="332"/>
      <c r="C99" s="391" t="s">
        <v>233</v>
      </c>
      <c r="D99" s="391"/>
      <c r="E99" s="391"/>
      <c r="F99" s="391"/>
      <c r="G99" s="391"/>
      <c r="H99" s="391"/>
      <c r="I99" s="391"/>
      <c r="J99" s="391"/>
      <c r="K99" s="391"/>
      <c r="L99" s="334">
        <v>7293669.21</v>
      </c>
      <c r="M99" s="402"/>
      <c r="N99" s="392">
        <v>7516559</v>
      </c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89"/>
      <c r="AG99" s="233"/>
      <c r="AH99" s="289" t="s">
        <v>233</v>
      </c>
      <c r="AI99" s="233"/>
    </row>
    <row r="100" spans="1:35" x14ac:dyDescent="0.2">
      <c r="A100" s="387"/>
      <c r="B100" s="369"/>
      <c r="C100" s="247" t="s">
        <v>77</v>
      </c>
      <c r="D100" s="247"/>
      <c r="E100" s="247"/>
      <c r="F100" s="247"/>
      <c r="G100" s="247"/>
      <c r="H100" s="247"/>
      <c r="I100" s="247"/>
      <c r="J100" s="247"/>
      <c r="K100" s="247"/>
      <c r="L100" s="388">
        <v>2832.8</v>
      </c>
      <c r="M100" s="401"/>
      <c r="N100" s="390"/>
      <c r="P100" s="233"/>
      <c r="Q100" s="233"/>
      <c r="R100" s="233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  <c r="AC100" s="233"/>
      <c r="AD100" s="233"/>
      <c r="AE100" s="233"/>
      <c r="AF100" s="289"/>
      <c r="AG100" s="238" t="s">
        <v>77</v>
      </c>
      <c r="AH100" s="289"/>
      <c r="AI100" s="233"/>
    </row>
    <row r="101" spans="1:35" x14ac:dyDescent="0.2">
      <c r="A101" s="387"/>
      <c r="B101" s="369"/>
      <c r="C101" s="247" t="s">
        <v>78</v>
      </c>
      <c r="D101" s="247"/>
      <c r="E101" s="247"/>
      <c r="F101" s="247"/>
      <c r="G101" s="247"/>
      <c r="H101" s="247"/>
      <c r="I101" s="247"/>
      <c r="J101" s="247"/>
      <c r="K101" s="247"/>
      <c r="L101" s="388">
        <v>2124.6</v>
      </c>
      <c r="M101" s="401"/>
      <c r="N101" s="390"/>
      <c r="P101" s="233"/>
      <c r="Q101" s="233"/>
      <c r="R101" s="233"/>
      <c r="S101" s="233"/>
      <c r="T101" s="233"/>
      <c r="U101" s="233"/>
      <c r="V101" s="233"/>
      <c r="W101" s="233"/>
      <c r="X101" s="233"/>
      <c r="Y101" s="233"/>
      <c r="Z101" s="233"/>
      <c r="AA101" s="233"/>
      <c r="AB101" s="233"/>
      <c r="AC101" s="233"/>
      <c r="AD101" s="233"/>
      <c r="AE101" s="233"/>
      <c r="AF101" s="289"/>
      <c r="AG101" s="238" t="s">
        <v>78</v>
      </c>
      <c r="AH101" s="289"/>
      <c r="AI101" s="233"/>
    </row>
    <row r="102" spans="1:35" x14ac:dyDescent="0.2">
      <c r="A102" s="387"/>
      <c r="B102" s="369"/>
      <c r="C102" s="247" t="s">
        <v>79</v>
      </c>
      <c r="D102" s="247"/>
      <c r="E102" s="247"/>
      <c r="F102" s="247"/>
      <c r="G102" s="247"/>
      <c r="H102" s="247"/>
      <c r="I102" s="247"/>
      <c r="J102" s="247"/>
      <c r="K102" s="247"/>
      <c r="L102" s="388">
        <v>1019.81</v>
      </c>
      <c r="M102" s="401"/>
      <c r="N102" s="390"/>
      <c r="P102" s="233"/>
      <c r="Q102" s="233"/>
      <c r="R102" s="233"/>
      <c r="S102" s="233"/>
      <c r="T102" s="233"/>
      <c r="U102" s="233"/>
      <c r="V102" s="233"/>
      <c r="W102" s="233"/>
      <c r="X102" s="233"/>
      <c r="Y102" s="233"/>
      <c r="Z102" s="233"/>
      <c r="AA102" s="233"/>
      <c r="AB102" s="233"/>
      <c r="AC102" s="233"/>
      <c r="AD102" s="233"/>
      <c r="AE102" s="233"/>
      <c r="AF102" s="289"/>
      <c r="AG102" s="238" t="s">
        <v>79</v>
      </c>
      <c r="AH102" s="289"/>
      <c r="AI102" s="233"/>
    </row>
    <row r="103" spans="1:35" x14ac:dyDescent="0.2">
      <c r="A103" s="387"/>
      <c r="B103" s="332"/>
      <c r="C103" s="391" t="s">
        <v>234</v>
      </c>
      <c r="D103" s="391"/>
      <c r="E103" s="391"/>
      <c r="F103" s="391"/>
      <c r="G103" s="391"/>
      <c r="H103" s="391"/>
      <c r="I103" s="391"/>
      <c r="J103" s="391"/>
      <c r="K103" s="391"/>
      <c r="L103" s="334">
        <v>8379149.0800000001</v>
      </c>
      <c r="M103" s="402"/>
      <c r="N103" s="392">
        <v>8635210</v>
      </c>
      <c r="P103" s="233"/>
      <c r="Q103" s="233"/>
      <c r="R103" s="233"/>
      <c r="S103" s="233"/>
      <c r="T103" s="233"/>
      <c r="U103" s="233"/>
      <c r="V103" s="233"/>
      <c r="W103" s="233"/>
      <c r="X103" s="233"/>
      <c r="Y103" s="233"/>
      <c r="Z103" s="233"/>
      <c r="AA103" s="233"/>
      <c r="AB103" s="233"/>
      <c r="AC103" s="233"/>
      <c r="AD103" s="233"/>
      <c r="AE103" s="233"/>
      <c r="AF103" s="289"/>
      <c r="AG103" s="233"/>
      <c r="AH103" s="289" t="s">
        <v>234</v>
      </c>
      <c r="AI103" s="233"/>
    </row>
    <row r="104" spans="1:35" x14ac:dyDescent="0.2">
      <c r="A104" s="387"/>
      <c r="B104" s="332"/>
      <c r="C104" s="391" t="s">
        <v>80</v>
      </c>
      <c r="D104" s="391"/>
      <c r="E104" s="391"/>
      <c r="F104" s="391"/>
      <c r="G104" s="391"/>
      <c r="H104" s="391"/>
      <c r="I104" s="391"/>
      <c r="J104" s="391"/>
      <c r="K104" s="391"/>
      <c r="L104" s="334">
        <v>8379149.0800000001</v>
      </c>
      <c r="M104" s="402"/>
      <c r="N104" s="403">
        <v>8635210</v>
      </c>
      <c r="P104" s="233"/>
      <c r="Q104" s="233"/>
      <c r="R104" s="233"/>
      <c r="S104" s="233"/>
      <c r="T104" s="233"/>
      <c r="U104" s="233"/>
      <c r="V104" s="233"/>
      <c r="W104" s="233"/>
      <c r="X104" s="233"/>
      <c r="Y104" s="233"/>
      <c r="Z104" s="233"/>
      <c r="AA104" s="233"/>
      <c r="AB104" s="233"/>
      <c r="AC104" s="233"/>
      <c r="AD104" s="233"/>
      <c r="AE104" s="233"/>
      <c r="AF104" s="289"/>
      <c r="AG104" s="233"/>
      <c r="AH104" s="289"/>
      <c r="AI104" s="289" t="s">
        <v>80</v>
      </c>
    </row>
    <row r="105" spans="1:35" ht="1.5" customHeight="1" x14ac:dyDescent="0.2">
      <c r="B105" s="332"/>
      <c r="C105" s="333"/>
      <c r="D105" s="333"/>
      <c r="E105" s="333"/>
      <c r="F105" s="333"/>
      <c r="G105" s="333"/>
      <c r="H105" s="333"/>
      <c r="I105" s="333"/>
      <c r="J105" s="333"/>
      <c r="K105" s="333"/>
      <c r="L105" s="334"/>
      <c r="M105" s="335"/>
      <c r="N105" s="336"/>
      <c r="P105" s="233"/>
      <c r="Q105" s="233"/>
      <c r="R105" s="233"/>
      <c r="S105" s="233"/>
      <c r="T105" s="233"/>
      <c r="U105" s="233"/>
      <c r="V105" s="233"/>
      <c r="W105" s="233"/>
      <c r="X105" s="233"/>
      <c r="Y105" s="233"/>
      <c r="Z105" s="233"/>
      <c r="AA105" s="233"/>
      <c r="AB105" s="233"/>
      <c r="AC105" s="233"/>
      <c r="AD105" s="233"/>
      <c r="AE105" s="233"/>
      <c r="AF105" s="233"/>
      <c r="AG105" s="233"/>
      <c r="AH105" s="233"/>
      <c r="AI105" s="233"/>
    </row>
    <row r="106" spans="1:35" ht="53.25" customHeight="1" x14ac:dyDescent="0.2">
      <c r="A106" s="337"/>
      <c r="B106" s="337"/>
      <c r="C106" s="337"/>
      <c r="D106" s="337"/>
      <c r="E106" s="337"/>
      <c r="F106" s="337"/>
      <c r="G106" s="337"/>
      <c r="H106" s="337"/>
      <c r="I106" s="337"/>
      <c r="J106" s="337"/>
      <c r="K106" s="337"/>
      <c r="L106" s="337"/>
      <c r="M106" s="337"/>
      <c r="N106" s="337"/>
      <c r="P106" s="233"/>
      <c r="Q106" s="233"/>
      <c r="R106" s="233"/>
      <c r="S106" s="233"/>
      <c r="T106" s="233"/>
      <c r="U106" s="233"/>
      <c r="V106" s="233"/>
      <c r="W106" s="233"/>
      <c r="X106" s="233"/>
      <c r="Y106" s="233"/>
      <c r="Z106" s="233"/>
      <c r="AA106" s="233"/>
      <c r="AB106" s="233"/>
      <c r="AC106" s="233"/>
      <c r="AD106" s="233"/>
      <c r="AE106" s="233"/>
      <c r="AF106" s="233"/>
      <c r="AG106" s="233"/>
      <c r="AH106" s="233"/>
      <c r="AI106" s="233"/>
    </row>
    <row r="107" spans="1:35" x14ac:dyDescent="0.2">
      <c r="B107" s="338" t="s">
        <v>81</v>
      </c>
      <c r="C107" s="339"/>
      <c r="D107" s="339"/>
      <c r="E107" s="339"/>
      <c r="F107" s="339"/>
      <c r="G107" s="339"/>
      <c r="H107" s="339"/>
      <c r="I107" s="339"/>
      <c r="J107" s="339"/>
      <c r="K107" s="339"/>
      <c r="L107" s="339"/>
    </row>
    <row r="108" spans="1:35" ht="13.5" customHeight="1" x14ac:dyDescent="0.2">
      <c r="B108" s="234"/>
      <c r="C108" s="340" t="s">
        <v>82</v>
      </c>
      <c r="D108" s="340"/>
      <c r="E108" s="340"/>
      <c r="F108" s="340"/>
      <c r="G108" s="340"/>
      <c r="H108" s="340"/>
      <c r="I108" s="340"/>
      <c r="J108" s="340"/>
      <c r="K108" s="340"/>
      <c r="L108" s="340"/>
    </row>
    <row r="109" spans="1:35" ht="12.75" customHeight="1" x14ac:dyDescent="0.2">
      <c r="B109" s="338" t="s">
        <v>83</v>
      </c>
      <c r="C109" s="339"/>
      <c r="D109" s="339"/>
      <c r="E109" s="339"/>
      <c r="F109" s="339"/>
      <c r="G109" s="339"/>
      <c r="H109" s="339"/>
      <c r="I109" s="339"/>
      <c r="J109" s="339"/>
      <c r="K109" s="339"/>
      <c r="L109" s="339"/>
    </row>
    <row r="110" spans="1:35" ht="13.5" customHeight="1" x14ac:dyDescent="0.2">
      <c r="C110" s="340" t="s">
        <v>82</v>
      </c>
      <c r="D110" s="340"/>
      <c r="E110" s="340"/>
      <c r="F110" s="340"/>
      <c r="G110" s="340"/>
      <c r="H110" s="340"/>
      <c r="I110" s="340"/>
      <c r="J110" s="340"/>
      <c r="K110" s="340"/>
      <c r="L110" s="340"/>
    </row>
    <row r="112" spans="1:35" x14ac:dyDescent="0.2">
      <c r="B112" s="341"/>
      <c r="D112" s="341"/>
      <c r="F112" s="341"/>
      <c r="P112" s="233"/>
      <c r="Q112" s="233"/>
      <c r="R112" s="233"/>
      <c r="S112" s="233"/>
      <c r="T112" s="233"/>
      <c r="U112" s="233"/>
      <c r="V112" s="233"/>
      <c r="W112" s="233"/>
      <c r="X112" s="233"/>
      <c r="Y112" s="233"/>
      <c r="Z112" s="233"/>
      <c r="AA112" s="233"/>
      <c r="AB112" s="233"/>
      <c r="AC112" s="233"/>
      <c r="AD112" s="233"/>
      <c r="AE112" s="233"/>
      <c r="AF112" s="233"/>
      <c r="AG112" s="233"/>
      <c r="AH112" s="233"/>
      <c r="AI112" s="233"/>
    </row>
  </sheetData>
  <mergeCells count="92">
    <mergeCell ref="C107:L107"/>
    <mergeCell ref="C108:L108"/>
    <mergeCell ref="C109:L109"/>
    <mergeCell ref="C110:L110"/>
    <mergeCell ref="C99:K99"/>
    <mergeCell ref="C100:K100"/>
    <mergeCell ref="C101:K101"/>
    <mergeCell ref="C102:K102"/>
    <mergeCell ref="C103:K103"/>
    <mergeCell ref="C104:K104"/>
    <mergeCell ref="C98:K98"/>
    <mergeCell ref="C86:K86"/>
    <mergeCell ref="C88:K88"/>
    <mergeCell ref="C89:K89"/>
    <mergeCell ref="C90:K90"/>
    <mergeCell ref="C91:K91"/>
    <mergeCell ref="C92:K92"/>
    <mergeCell ref="C93:K93"/>
    <mergeCell ref="C94:K94"/>
    <mergeCell ref="C95:K95"/>
    <mergeCell ref="C96:K96"/>
    <mergeCell ref="C97:K97"/>
    <mergeCell ref="C85:K85"/>
    <mergeCell ref="C74:K74"/>
    <mergeCell ref="C75:K75"/>
    <mergeCell ref="C76:K76"/>
    <mergeCell ref="C77:K77"/>
    <mergeCell ref="C78:K78"/>
    <mergeCell ref="C79:K79"/>
    <mergeCell ref="C80:K80"/>
    <mergeCell ref="C81:K81"/>
    <mergeCell ref="C82:K82"/>
    <mergeCell ref="C83:K83"/>
    <mergeCell ref="C84:K84"/>
    <mergeCell ref="C73:K73"/>
    <mergeCell ref="C61:E61"/>
    <mergeCell ref="C62:E62"/>
    <mergeCell ref="C63:E63"/>
    <mergeCell ref="C64:N64"/>
    <mergeCell ref="C65:E65"/>
    <mergeCell ref="C66:E66"/>
    <mergeCell ref="C67:E67"/>
    <mergeCell ref="C68:E68"/>
    <mergeCell ref="C69:E69"/>
    <mergeCell ref="C70:E70"/>
    <mergeCell ref="C71:E71"/>
    <mergeCell ref="C47:E47"/>
    <mergeCell ref="C60:E60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48:E48"/>
    <mergeCell ref="J35:L36"/>
    <mergeCell ref="M35:M37"/>
    <mergeCell ref="N35:N37"/>
    <mergeCell ref="C38:E38"/>
    <mergeCell ref="A39:N39"/>
    <mergeCell ref="C40:E40"/>
    <mergeCell ref="A35:A37"/>
    <mergeCell ref="B35:B37"/>
    <mergeCell ref="C35:E37"/>
    <mergeCell ref="F35:F37"/>
    <mergeCell ref="G35:I36"/>
    <mergeCell ref="C43:K43"/>
    <mergeCell ref="C44:K44"/>
    <mergeCell ref="C45:K45"/>
    <mergeCell ref="A46:N46"/>
    <mergeCell ref="A20:N20"/>
    <mergeCell ref="A21:N21"/>
    <mergeCell ref="B23:F23"/>
    <mergeCell ref="B24:F24"/>
    <mergeCell ref="L33:M33"/>
    <mergeCell ref="A18:N18"/>
    <mergeCell ref="A4:C4"/>
    <mergeCell ref="K4:N4"/>
    <mergeCell ref="A5:D5"/>
    <mergeCell ref="J5:N5"/>
    <mergeCell ref="A6:D6"/>
    <mergeCell ref="J6:N6"/>
    <mergeCell ref="D10:N10"/>
    <mergeCell ref="A13:N13"/>
    <mergeCell ref="A14:N14"/>
    <mergeCell ref="A16:N16"/>
    <mergeCell ref="A17:N17"/>
  </mergeCells>
  <printOptions horizontalCentered="1"/>
  <pageMargins left="0.39370077848434498" right="0.23622047901153601" top="0.35433071851730302" bottom="0.31496062874794001" header="0.118110239505768" footer="0.118110239505768"/>
  <pageSetup paperSize="9" scale="9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1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36</vt:i4>
      </vt:variant>
    </vt:vector>
  </HeadingPairs>
  <TitlesOfParts>
    <vt:vector size="55" baseType="lpstr">
      <vt:lpstr>ЛСР_Создание ИСУЭЭ-21</vt:lpstr>
      <vt:lpstr>ЛСР_Создание ИСУЭ ПО21+рек22-25</vt:lpstr>
      <vt:lpstr>ЛСР_доп.ПО-21</vt:lpstr>
      <vt:lpstr>ЛСР_доп.ПО-22_Windows</vt:lpstr>
      <vt:lpstr>Модерн.ИСУЭЭ_СХД23</vt:lpstr>
      <vt:lpstr>Модерн.ИСУЭЭ_Консоль25</vt:lpstr>
      <vt:lpstr>Лицензии НРЕ25</vt:lpstr>
      <vt:lpstr>Лицензии СР25</vt:lpstr>
      <vt:lpstr>ПО Энергосфера25</vt:lpstr>
      <vt:lpstr>Расчет расх. на расшир.ПО-22-25</vt:lpstr>
      <vt:lpstr>Расчет расходов на интеграцию</vt:lpstr>
      <vt:lpstr>ЛСР_Интеграция-22</vt:lpstr>
      <vt:lpstr>ЛСР_Интеграция-23</vt:lpstr>
      <vt:lpstr>ЛСР_Интеграция-24</vt:lpstr>
      <vt:lpstr>ЛСР_Интеграция-25</vt:lpstr>
      <vt:lpstr>Расчет расходов на Static IP</vt:lpstr>
      <vt:lpstr>СВОД_обслуживание</vt:lpstr>
      <vt:lpstr>Калькуляц_Обсл-2021</vt:lpstr>
      <vt:lpstr>Затраты на связь</vt:lpstr>
      <vt:lpstr>'Лицензии НРЕ25'!Print_Area</vt:lpstr>
      <vt:lpstr>'Лицензии СР25'!Print_Area</vt:lpstr>
      <vt:lpstr>'ЛСР_доп.ПО-22_Windows'!Print_Area</vt:lpstr>
      <vt:lpstr>'ЛСР_Интеграция-22'!Print_Area</vt:lpstr>
      <vt:lpstr>'ЛСР_Интеграция-23'!Print_Area</vt:lpstr>
      <vt:lpstr>'ЛСР_Интеграция-24'!Print_Area</vt:lpstr>
      <vt:lpstr>'ЛСР_Интеграция-25'!Print_Area</vt:lpstr>
      <vt:lpstr>Модерн.ИСУЭЭ_Консоль25!Print_Area</vt:lpstr>
      <vt:lpstr>Модерн.ИСУЭЭ_СХД23!Print_Area</vt:lpstr>
      <vt:lpstr>'ПО Энергосфера25'!Print_Area</vt:lpstr>
      <vt:lpstr>'Лицензии НРЕ25'!Print_Titles</vt:lpstr>
      <vt:lpstr>'Лицензии СР25'!Print_Titles</vt:lpstr>
      <vt:lpstr>'ЛСР_доп.ПО-22_Windows'!Print_Titles</vt:lpstr>
      <vt:lpstr>'ЛСР_Интеграция-22'!Print_Titles</vt:lpstr>
      <vt:lpstr>'ЛСР_Интеграция-23'!Print_Titles</vt:lpstr>
      <vt:lpstr>'ЛСР_Интеграция-24'!Print_Titles</vt:lpstr>
      <vt:lpstr>'ЛСР_Интеграция-25'!Print_Titles</vt:lpstr>
      <vt:lpstr>Модерн.ИСУЭЭ_Консоль25!Print_Titles</vt:lpstr>
      <vt:lpstr>Модерн.ИСУЭЭ_СХД23!Print_Titles</vt:lpstr>
      <vt:lpstr>'ПО Энергосфера25'!Print_Titles</vt:lpstr>
      <vt:lpstr>'Лицензии НРЕ25'!Заголовки_для_печати</vt:lpstr>
      <vt:lpstr>'Лицензии СР25'!Заголовки_для_печати</vt:lpstr>
      <vt:lpstr>'ЛСР_доп.ПО-21'!Заголовки_для_печати</vt:lpstr>
      <vt:lpstr>'ЛСР_доп.ПО-22_Windows'!Заголовки_для_печати</vt:lpstr>
      <vt:lpstr>'ЛСР_Интеграция-22'!Заголовки_для_печати</vt:lpstr>
      <vt:lpstr>'ЛСР_Интеграция-23'!Заголовки_для_печати</vt:lpstr>
      <vt:lpstr>'ЛСР_Интеграция-24'!Заголовки_для_печати</vt:lpstr>
      <vt:lpstr>'ЛСР_Интеграция-25'!Заголовки_для_печати</vt:lpstr>
      <vt:lpstr>'ЛСР_Создание ИСУЭ ПО21+рек22-25'!Заголовки_для_печати</vt:lpstr>
      <vt:lpstr>'ЛСР_Создание ИСУЭЭ-21'!Заголовки_для_печати</vt:lpstr>
      <vt:lpstr>Модерн.ИСУЭЭ_Консоль25!Заголовки_для_печати</vt:lpstr>
      <vt:lpstr>Модерн.ИСУЭЭ_СХД23!Заголовки_для_печати</vt:lpstr>
      <vt:lpstr>'ПО Энергосфера25'!Заголовки_для_печати</vt:lpstr>
      <vt:lpstr>'Калькуляц_Обсл-2021'!Область_печати</vt:lpstr>
      <vt:lpstr>'ЛСР_Создание ИСУЭЭ-21'!Область_печати</vt:lpstr>
      <vt:lpstr>'Расчет расходов на Static IP'!Область_печати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Васильевна Д.</dc:creator>
  <cp:lastModifiedBy>Шомина Татьяна Николаевна</cp:lastModifiedBy>
  <cp:lastPrinted>2022-02-28T13:24:27Z</cp:lastPrinted>
  <dcterms:created xsi:type="dcterms:W3CDTF">2020-09-30T08:50:27Z</dcterms:created>
  <dcterms:modified xsi:type="dcterms:W3CDTF">2022-03-01T14:49:41Z</dcterms:modified>
</cp:coreProperties>
</file>